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9020" windowHeight="11385"/>
  </bookViews>
  <sheets>
    <sheet name="2012.Mód.Fin.üt." sheetId="1" r:id="rId1"/>
  </sheets>
  <definedNames>
    <definedName name="_xlnm.Print_Area" localSheetId="0">'2012.Mód.Fin.üt.'!$A$1:$N$79</definedName>
  </definedNames>
  <calcPr calcId="125725"/>
</workbook>
</file>

<file path=xl/calcChain.xml><?xml version="1.0" encoding="utf-8"?>
<calcChain xmlns="http://schemas.openxmlformats.org/spreadsheetml/2006/main">
  <c r="N76" i="1"/>
  <c r="N74"/>
  <c r="N73"/>
  <c r="N72"/>
  <c r="N71"/>
  <c r="N70"/>
  <c r="N69"/>
  <c r="M68"/>
  <c r="L68"/>
  <c r="K68"/>
  <c r="J68"/>
  <c r="I68"/>
  <c r="H68"/>
  <c r="G68"/>
  <c r="F68"/>
  <c r="E68"/>
  <c r="D68"/>
  <c r="C68"/>
  <c r="B68"/>
  <c r="N68" s="1"/>
  <c r="N67"/>
  <c r="N66"/>
  <c r="N65"/>
  <c r="N64"/>
  <c r="N63"/>
  <c r="M62"/>
  <c r="L62"/>
  <c r="K62"/>
  <c r="J62"/>
  <c r="I62"/>
  <c r="H62"/>
  <c r="G62"/>
  <c r="F62"/>
  <c r="E62"/>
  <c r="D62"/>
  <c r="C62"/>
  <c r="B62"/>
  <c r="N62" s="1"/>
  <c r="N61"/>
  <c r="N60"/>
  <c r="N59"/>
  <c r="M58"/>
  <c r="L58"/>
  <c r="K58"/>
  <c r="J58"/>
  <c r="I58"/>
  <c r="H58"/>
  <c r="G58"/>
  <c r="F58"/>
  <c r="E58"/>
  <c r="D58"/>
  <c r="C58"/>
  <c r="B58"/>
  <c r="N58" s="1"/>
  <c r="N57"/>
  <c r="N56"/>
  <c r="N55"/>
  <c r="N54"/>
  <c r="N53"/>
  <c r="N52"/>
  <c r="N51"/>
  <c r="N50"/>
  <c r="N49"/>
  <c r="M48"/>
  <c r="L48"/>
  <c r="K48"/>
  <c r="J48"/>
  <c r="I48"/>
  <c r="H48"/>
  <c r="G48"/>
  <c r="F48"/>
  <c r="E48"/>
  <c r="D48"/>
  <c r="C48"/>
  <c r="B48"/>
  <c r="N48" s="1"/>
  <c r="N47"/>
  <c r="N46"/>
  <c r="M45"/>
  <c r="M75" s="1"/>
  <c r="M77" s="1"/>
  <c r="L45"/>
  <c r="L75" s="1"/>
  <c r="L77" s="1"/>
  <c r="K45"/>
  <c r="K75" s="1"/>
  <c r="K77" s="1"/>
  <c r="J45"/>
  <c r="J75" s="1"/>
  <c r="J77" s="1"/>
  <c r="I45"/>
  <c r="I75" s="1"/>
  <c r="I77" s="1"/>
  <c r="H45"/>
  <c r="H75" s="1"/>
  <c r="H77" s="1"/>
  <c r="G45"/>
  <c r="G75" s="1"/>
  <c r="G77" s="1"/>
  <c r="F45"/>
  <c r="F75" s="1"/>
  <c r="F77" s="1"/>
  <c r="E45"/>
  <c r="E75" s="1"/>
  <c r="E77" s="1"/>
  <c r="D45"/>
  <c r="D75" s="1"/>
  <c r="D77" s="1"/>
  <c r="C45"/>
  <c r="C75" s="1"/>
  <c r="C77" s="1"/>
  <c r="B45"/>
  <c r="B75" s="1"/>
  <c r="N29"/>
  <c r="N28"/>
  <c r="N26"/>
  <c r="N25"/>
  <c r="N24"/>
  <c r="M23"/>
  <c r="L23"/>
  <c r="K23"/>
  <c r="J23"/>
  <c r="I23"/>
  <c r="H23"/>
  <c r="G23"/>
  <c r="F23"/>
  <c r="E23"/>
  <c r="D23"/>
  <c r="C23"/>
  <c r="B23"/>
  <c r="N23" s="1"/>
  <c r="N22"/>
  <c r="N21"/>
  <c r="M20"/>
  <c r="L20"/>
  <c r="K20"/>
  <c r="J20"/>
  <c r="I20"/>
  <c r="H20"/>
  <c r="G20"/>
  <c r="F20"/>
  <c r="E20"/>
  <c r="D20"/>
  <c r="C20"/>
  <c r="B20"/>
  <c r="N20" s="1"/>
  <c r="N19"/>
  <c r="N17"/>
  <c r="N16"/>
  <c r="N14"/>
  <c r="N13"/>
  <c r="M12"/>
  <c r="L12"/>
  <c r="K12"/>
  <c r="J12"/>
  <c r="I12"/>
  <c r="H12"/>
  <c r="G12"/>
  <c r="F12"/>
  <c r="E12"/>
  <c r="D12"/>
  <c r="N11"/>
  <c r="N10"/>
  <c r="N9"/>
  <c r="N8"/>
  <c r="N7"/>
  <c r="M6"/>
  <c r="M27" s="1"/>
  <c r="M30" s="1"/>
  <c r="L6"/>
  <c r="L27" s="1"/>
  <c r="L30" s="1"/>
  <c r="K6"/>
  <c r="K27" s="1"/>
  <c r="K30" s="1"/>
  <c r="J6"/>
  <c r="J27" s="1"/>
  <c r="J30" s="1"/>
  <c r="I6"/>
  <c r="I27" s="1"/>
  <c r="I30" s="1"/>
  <c r="H6"/>
  <c r="H27" s="1"/>
  <c r="H30" s="1"/>
  <c r="G6"/>
  <c r="G27" s="1"/>
  <c r="G30" s="1"/>
  <c r="F6"/>
  <c r="F27" s="1"/>
  <c r="F30" s="1"/>
  <c r="E6"/>
  <c r="E27" s="1"/>
  <c r="E30" s="1"/>
  <c r="D6"/>
  <c r="D27" s="1"/>
  <c r="D30" s="1"/>
  <c r="C6"/>
  <c r="B6"/>
  <c r="B77" l="1"/>
  <c r="N77" s="1"/>
  <c r="N75"/>
  <c r="N6"/>
  <c r="N45"/>
  <c r="B12"/>
  <c r="B27"/>
  <c r="B30" s="1"/>
  <c r="N15"/>
  <c r="C12"/>
  <c r="C27" s="1"/>
  <c r="C30" s="1"/>
  <c r="N12"/>
  <c r="N27" l="1"/>
  <c r="N30"/>
</calcChain>
</file>

<file path=xl/sharedStrings.xml><?xml version="1.0" encoding="utf-8"?>
<sst xmlns="http://schemas.openxmlformats.org/spreadsheetml/2006/main" count="123" uniqueCount="80">
  <si>
    <t>Bevételek</t>
  </si>
  <si>
    <t>2012. évi várható bevételek havi forgalma</t>
  </si>
  <si>
    <t>Előir. Össz.</t>
  </si>
  <si>
    <t>I. hó</t>
  </si>
  <si>
    <t>II.hó</t>
  </si>
  <si>
    <t>III.hó</t>
  </si>
  <si>
    <t>IV.hó</t>
  </si>
  <si>
    <t>V.hó</t>
  </si>
  <si>
    <t>VI.hó</t>
  </si>
  <si>
    <t>VII.hó</t>
  </si>
  <si>
    <t>VIII.hó</t>
  </si>
  <si>
    <t>IX. hó</t>
  </si>
  <si>
    <t>X.hó</t>
  </si>
  <si>
    <t>XI.hó</t>
  </si>
  <si>
    <t>XII.hó</t>
  </si>
  <si>
    <t>I. Int működési bevételek összesen</t>
  </si>
  <si>
    <t xml:space="preserve"> Hatósági jogkörhöz köthető műk bev</t>
  </si>
  <si>
    <t xml:space="preserve"> Egyéb saját bevétel</t>
  </si>
  <si>
    <t xml:space="preserve"> ÁFA bevételek, visszatérülések</t>
  </si>
  <si>
    <t xml:space="preserve"> Hozam és kamatbevételek</t>
  </si>
  <si>
    <t xml:space="preserve"> Műk c peszk.átv. ÁH-on kívülről</t>
  </si>
  <si>
    <t>II. Felhalmozási és tőkejellegű bev</t>
  </si>
  <si>
    <t xml:space="preserve"> Tárgyi eszköz ért.bevétele</t>
  </si>
  <si>
    <t xml:space="preserve"> Pénzügyi befektetések bev</t>
  </si>
  <si>
    <t xml:space="preserve"> Felhalm c peszk.átv. ÁH-on kív</t>
  </si>
  <si>
    <t>III. Támogatások, támogatás értékű bevételek</t>
  </si>
  <si>
    <t xml:space="preserve"> Felügyeleti szervtől kapott tám</t>
  </si>
  <si>
    <t xml:space="preserve"> Támogatás értékű műk bevétel</t>
  </si>
  <si>
    <t xml:space="preserve"> Támogatás értékű felhalm bev</t>
  </si>
  <si>
    <t>IV. Önkorm sajátos működési bevételei</t>
  </si>
  <si>
    <t xml:space="preserve"> Állami támogatás</t>
  </si>
  <si>
    <t xml:space="preserve"> Adóbevételek </t>
  </si>
  <si>
    <t>V. Hitelek, értékpapírok, kölcsönök</t>
  </si>
  <si>
    <t xml:space="preserve">  Hitelfelvétel</t>
  </si>
  <si>
    <t xml:space="preserve">  Értékpapírok bevétel</t>
  </si>
  <si>
    <t xml:space="preserve">  Kölcsön visszatérülés</t>
  </si>
  <si>
    <t>FOLYÓ BEVÉTELEK ÖSSZESEN: /I+...+V./</t>
  </si>
  <si>
    <t>Intézmények finanszírozása</t>
  </si>
  <si>
    <t>Függő bevételek</t>
  </si>
  <si>
    <t>BEVÉTELEK ÖSSZESEN</t>
  </si>
  <si>
    <t>Kiadások</t>
  </si>
  <si>
    <t>2012. évi várható kiadások havi forgalma</t>
  </si>
  <si>
    <t>I. Folyó, müködési kiadások (A+…+D)</t>
  </si>
  <si>
    <t xml:space="preserve">A./ Személyi juttatások </t>
  </si>
  <si>
    <t xml:space="preserve">B./  Munkaadókat t járulékok </t>
  </si>
  <si>
    <t xml:space="preserve">C./ Dologi kiadások </t>
  </si>
  <si>
    <t xml:space="preserve">   1. Készletbeszerzés</t>
  </si>
  <si>
    <t xml:space="preserve">   2. Kommunikációs szolgáltatások</t>
  </si>
  <si>
    <t xml:space="preserve">   3. Szolgáltatási kiadások</t>
  </si>
  <si>
    <t xml:space="preserve">   4. Vásárolt közszolgáltatás</t>
  </si>
  <si>
    <t xml:space="preserve">   5. Általános forgalmi adó</t>
  </si>
  <si>
    <t xml:space="preserve">   6. Kiküldetési díj</t>
  </si>
  <si>
    <t xml:space="preserve">   7. Reprezentáció</t>
  </si>
  <si>
    <t xml:space="preserve">   8. Reklámkiadások</t>
  </si>
  <si>
    <t xml:space="preserve">   9. Egyéb dologi kiadások</t>
  </si>
  <si>
    <t xml:space="preserve">D./ Egyéb folyó kiadások </t>
  </si>
  <si>
    <t xml:space="preserve">   1. Különféle költségvetési bef</t>
  </si>
  <si>
    <t xml:space="preserve">   2. Adók, díjak befizetések</t>
  </si>
  <si>
    <t xml:space="preserve">   3. Kamatkiadások</t>
  </si>
  <si>
    <t xml:space="preserve">II. Végleges pénzeszköz átadás </t>
  </si>
  <si>
    <t xml:space="preserve"> A./ Tám.értékű pénzeszköz áta.</t>
  </si>
  <si>
    <t xml:space="preserve">    A./1. Intézmények finanszírozása</t>
  </si>
  <si>
    <t xml:space="preserve"> B./ Államháztart.kívüli peszk áta</t>
  </si>
  <si>
    <t xml:space="preserve"> C./ Társadalmi- és szociálpol jutt</t>
  </si>
  <si>
    <t xml:space="preserve"> D./ Ellátottak pénzbeli juttatásai</t>
  </si>
  <si>
    <t>III.  Felhalmozási kiadások</t>
  </si>
  <si>
    <t xml:space="preserve"> A./ Felújítások</t>
  </si>
  <si>
    <t xml:space="preserve"> B./ Intézményi beruházások</t>
  </si>
  <si>
    <t xml:space="preserve"> C./ Felújítások, beruházások áfája</t>
  </si>
  <si>
    <t>IV. Pénzügyi befekt kiadásai</t>
  </si>
  <si>
    <t xml:space="preserve"> V. Hitelek,kölcsönök</t>
  </si>
  <si>
    <t>VI. Tartalék</t>
  </si>
  <si>
    <t>Folyó kiadások összesen: /I.+...+VI./</t>
  </si>
  <si>
    <t xml:space="preserve">Intézmények finanszírzása </t>
  </si>
  <si>
    <t>Kiadások összesen:</t>
  </si>
  <si>
    <t>AZ ÖNKORMÁNYZAT 2012. ÉVI ELŐIRÁNYZAT FELHASZNÁLÁSI I.sz. Módosítotott ÜTEMTERVE</t>
  </si>
  <si>
    <t>6.sz melléklet</t>
  </si>
  <si>
    <t>6.sz..sz melléklet</t>
  </si>
  <si>
    <t xml:space="preserve">AZ ÖNKORMÁNYZAT 2012. ÉVI ELŐIRÁNYZAT FELHASZNÁLÁSI  I.sz. Módosított ÜTEMTERVE </t>
  </si>
  <si>
    <t xml:space="preserve"> </t>
  </si>
</sst>
</file>

<file path=xl/styles.xml><?xml version="1.0" encoding="utf-8"?>
<styleSheet xmlns="http://schemas.openxmlformats.org/spreadsheetml/2006/main">
  <fonts count="11">
    <font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12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9"/>
      <color indexed="12"/>
      <name val="Arial CE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9" fontId="10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4" fillId="0" borderId="9" xfId="0" applyFont="1" applyBorder="1"/>
    <xf numFmtId="3" fontId="0" fillId="0" borderId="10" xfId="0" applyNumberFormat="1" applyBorder="1"/>
    <xf numFmtId="3" fontId="0" fillId="0" borderId="11" xfId="0" applyNumberFormat="1" applyFont="1" applyBorder="1"/>
    <xf numFmtId="0" fontId="5" fillId="0" borderId="9" xfId="0" applyFont="1" applyBorder="1"/>
    <xf numFmtId="0" fontId="5" fillId="0" borderId="9" xfId="0" applyFont="1" applyBorder="1" applyAlignment="1">
      <alignment horizontal="left" wrapText="1"/>
    </xf>
    <xf numFmtId="0" fontId="6" fillId="0" borderId="9" xfId="0" applyFont="1" applyBorder="1"/>
    <xf numFmtId="0" fontId="6" fillId="0" borderId="12" xfId="0" applyFont="1" applyBorder="1"/>
    <xf numFmtId="3" fontId="0" fillId="0" borderId="13" xfId="0" applyNumberFormat="1" applyBorder="1"/>
    <xf numFmtId="3" fontId="0" fillId="0" borderId="14" xfId="0" applyNumberFormat="1" applyFont="1" applyBorder="1"/>
    <xf numFmtId="0" fontId="4" fillId="0" borderId="15" xfId="0" applyFont="1" applyBorder="1"/>
    <xf numFmtId="3" fontId="0" fillId="0" borderId="16" xfId="0" applyNumberFormat="1" applyBorder="1"/>
    <xf numFmtId="3" fontId="0" fillId="0" borderId="17" xfId="0" applyNumberFormat="1" applyFont="1" applyBorder="1"/>
    <xf numFmtId="0" fontId="2" fillId="0" borderId="0" xfId="0" applyFont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7" fillId="0" borderId="28" xfId="0" applyFont="1" applyBorder="1"/>
    <xf numFmtId="3" fontId="1" fillId="0" borderId="29" xfId="0" applyNumberFormat="1" applyFont="1" applyBorder="1"/>
    <xf numFmtId="3" fontId="1" fillId="0" borderId="30" xfId="0" applyNumberFormat="1" applyFont="1" applyBorder="1"/>
    <xf numFmtId="3" fontId="1" fillId="0" borderId="31" xfId="0" applyNumberFormat="1" applyFont="1" applyBorder="1"/>
    <xf numFmtId="3" fontId="3" fillId="0" borderId="10" xfId="0" applyNumberFormat="1" applyFont="1" applyBorder="1"/>
    <xf numFmtId="3" fontId="1" fillId="0" borderId="32" xfId="0" applyNumberFormat="1" applyFont="1" applyBorder="1"/>
    <xf numFmtId="3" fontId="0" fillId="0" borderId="33" xfId="0" applyNumberFormat="1" applyBorder="1"/>
    <xf numFmtId="0" fontId="8" fillId="0" borderId="28" xfId="0" applyFont="1" applyBorder="1"/>
    <xf numFmtId="3" fontId="3" fillId="0" borderId="33" xfId="0" applyNumberFormat="1" applyFont="1" applyBorder="1"/>
    <xf numFmtId="0" fontId="7" fillId="0" borderId="28" xfId="0" applyFont="1" applyBorder="1" applyAlignment="1">
      <alignment wrapText="1"/>
    </xf>
    <xf numFmtId="3" fontId="1" fillId="0" borderId="10" xfId="0" applyNumberFormat="1" applyFont="1" applyBorder="1"/>
    <xf numFmtId="3" fontId="1" fillId="0" borderId="33" xfId="0" applyNumberFormat="1" applyFont="1" applyBorder="1"/>
    <xf numFmtId="0" fontId="8" fillId="0" borderId="28" xfId="0" applyFont="1" applyBorder="1" applyAlignment="1"/>
    <xf numFmtId="3" fontId="0" fillId="0" borderId="10" xfId="0" applyNumberFormat="1" applyFont="1" applyBorder="1"/>
    <xf numFmtId="0" fontId="0" fillId="0" borderId="0" xfId="0" applyFont="1"/>
    <xf numFmtId="3" fontId="0" fillId="0" borderId="33" xfId="0" applyNumberFormat="1" applyFont="1" applyBorder="1"/>
    <xf numFmtId="0" fontId="8" fillId="0" borderId="34" xfId="0" applyFont="1" applyBorder="1"/>
    <xf numFmtId="3" fontId="3" fillId="0" borderId="13" xfId="0" applyNumberFormat="1" applyFont="1" applyBorder="1"/>
    <xf numFmtId="3" fontId="1" fillId="0" borderId="35" xfId="0" applyNumberFormat="1" applyFont="1" applyBorder="1"/>
    <xf numFmtId="0" fontId="9" fillId="0" borderId="36" xfId="0" applyFont="1" applyBorder="1"/>
    <xf numFmtId="3" fontId="3" fillId="0" borderId="16" xfId="0" applyNumberFormat="1" applyFont="1" applyBorder="1"/>
    <xf numFmtId="3" fontId="0" fillId="0" borderId="0" xfId="0" applyNumberFormat="1"/>
    <xf numFmtId="0" fontId="2" fillId="0" borderId="0" xfId="0" applyFont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0" fillId="0" borderId="11" xfId="0" applyNumberFormat="1" applyBorder="1"/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1"/>
  <sheetViews>
    <sheetView tabSelected="1" topLeftCell="A28" zoomScale="90" zoomScaleNormal="90" workbookViewId="0">
      <selection activeCell="S63" sqref="S63"/>
    </sheetView>
  </sheetViews>
  <sheetFormatPr defaultRowHeight="12.75"/>
  <cols>
    <col min="1" max="1" width="24.85546875" customWidth="1"/>
    <col min="2" max="3" width="8.7109375" customWidth="1"/>
    <col min="6" max="6" width="9.42578125" customWidth="1"/>
    <col min="7" max="7" width="8.7109375" customWidth="1"/>
    <col min="14" max="14" width="11" customWidth="1"/>
  </cols>
  <sheetData>
    <row r="1" spans="1:17">
      <c r="M1" s="51" t="s">
        <v>76</v>
      </c>
      <c r="N1" s="51"/>
    </row>
    <row r="2" spans="1:17" ht="15">
      <c r="A2" s="43" t="s">
        <v>75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7" ht="13.5" thickBot="1"/>
    <row r="4" spans="1:17" s="1" customFormat="1" ht="13.5" thickBot="1">
      <c r="A4" s="52" t="s">
        <v>0</v>
      </c>
      <c r="B4" s="54" t="s">
        <v>1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 t="s">
        <v>2</v>
      </c>
    </row>
    <row r="5" spans="1:17" ht="13.5" thickBot="1">
      <c r="A5" s="53"/>
      <c r="B5" s="2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3" t="s">
        <v>13</v>
      </c>
      <c r="M5" s="4" t="s">
        <v>14</v>
      </c>
      <c r="N5" s="56"/>
    </row>
    <row r="6" spans="1:17">
      <c r="A6" s="5" t="s">
        <v>15</v>
      </c>
      <c r="B6" s="6">
        <f>SUM(B7:B11)</f>
        <v>168</v>
      </c>
      <c r="C6" s="6">
        <f t="shared" ref="C6:M6" si="0">SUM(C7:C11)</f>
        <v>168</v>
      </c>
      <c r="D6" s="6">
        <f t="shared" si="0"/>
        <v>168</v>
      </c>
      <c r="E6" s="6">
        <f t="shared" si="0"/>
        <v>168</v>
      </c>
      <c r="F6" s="6">
        <f t="shared" si="0"/>
        <v>376</v>
      </c>
      <c r="G6" s="6">
        <f t="shared" si="0"/>
        <v>1226</v>
      </c>
      <c r="H6" s="6">
        <f t="shared" si="0"/>
        <v>2588</v>
      </c>
      <c r="I6" s="6">
        <f t="shared" si="0"/>
        <v>2588</v>
      </c>
      <c r="J6" s="6">
        <f t="shared" si="0"/>
        <v>2588</v>
      </c>
      <c r="K6" s="6">
        <f t="shared" si="0"/>
        <v>2588</v>
      </c>
      <c r="L6" s="6">
        <f t="shared" si="0"/>
        <v>2588</v>
      </c>
      <c r="M6" s="6">
        <f t="shared" si="0"/>
        <v>3433</v>
      </c>
      <c r="N6" s="7">
        <f>SUM(B6:M6)</f>
        <v>18647</v>
      </c>
    </row>
    <row r="7" spans="1:17">
      <c r="A7" s="8" t="s">
        <v>16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>
        <f t="shared" ref="N7:N29" si="1">SUM(B7:M7)</f>
        <v>0</v>
      </c>
    </row>
    <row r="8" spans="1:17">
      <c r="A8" s="8" t="s">
        <v>17</v>
      </c>
      <c r="B8" s="6">
        <v>168</v>
      </c>
      <c r="C8" s="6">
        <v>168</v>
      </c>
      <c r="D8" s="6">
        <v>168</v>
      </c>
      <c r="E8" s="6">
        <v>168</v>
      </c>
      <c r="F8" s="6">
        <v>168</v>
      </c>
      <c r="G8" s="6">
        <v>168</v>
      </c>
      <c r="H8" s="6">
        <v>168</v>
      </c>
      <c r="I8" s="6">
        <v>168</v>
      </c>
      <c r="J8" s="6">
        <v>168</v>
      </c>
      <c r="K8" s="6">
        <v>168</v>
      </c>
      <c r="L8" s="6">
        <v>168</v>
      </c>
      <c r="M8" s="6">
        <v>177</v>
      </c>
      <c r="N8" s="7">
        <f t="shared" si="1"/>
        <v>2025</v>
      </c>
    </row>
    <row r="9" spans="1:17">
      <c r="A9" s="8" t="s">
        <v>18</v>
      </c>
      <c r="B9" s="6"/>
      <c r="C9" s="6"/>
      <c r="D9" s="6"/>
      <c r="E9" s="6"/>
      <c r="F9" s="6"/>
      <c r="G9" s="6"/>
      <c r="H9" s="6">
        <v>1440</v>
      </c>
      <c r="I9" s="6">
        <v>1440</v>
      </c>
      <c r="J9" s="6">
        <v>1440</v>
      </c>
      <c r="K9" s="6">
        <v>1440</v>
      </c>
      <c r="L9" s="6">
        <v>1440</v>
      </c>
      <c r="M9" s="6">
        <v>1440</v>
      </c>
      <c r="N9" s="7">
        <f t="shared" si="1"/>
        <v>8640</v>
      </c>
    </row>
    <row r="10" spans="1:17">
      <c r="A10" s="9" t="s">
        <v>19</v>
      </c>
      <c r="B10" s="6"/>
      <c r="C10" s="6"/>
      <c r="D10" s="6"/>
      <c r="E10" s="6"/>
      <c r="F10" s="6"/>
      <c r="G10" s="6">
        <v>850</v>
      </c>
      <c r="H10" s="6"/>
      <c r="I10" s="6"/>
      <c r="J10" s="6"/>
      <c r="K10" s="6"/>
      <c r="L10" s="6"/>
      <c r="M10" s="6"/>
      <c r="N10" s="7">
        <f t="shared" si="1"/>
        <v>850</v>
      </c>
      <c r="Q10" t="s">
        <v>79</v>
      </c>
    </row>
    <row r="11" spans="1:17">
      <c r="A11" s="8" t="s">
        <v>20</v>
      </c>
      <c r="B11" s="6"/>
      <c r="C11" s="6" t="s">
        <v>79</v>
      </c>
      <c r="D11" s="6"/>
      <c r="E11" s="6"/>
      <c r="F11" s="6">
        <v>208</v>
      </c>
      <c r="G11" s="6">
        <v>208</v>
      </c>
      <c r="H11" s="6">
        <v>980</v>
      </c>
      <c r="I11" s="6">
        <v>980</v>
      </c>
      <c r="J11" s="6">
        <v>980</v>
      </c>
      <c r="K11" s="6">
        <v>980</v>
      </c>
      <c r="L11" s="6">
        <v>980</v>
      </c>
      <c r="M11" s="6">
        <v>1816</v>
      </c>
      <c r="N11" s="7">
        <f t="shared" si="1"/>
        <v>7132</v>
      </c>
      <c r="Q11" t="s">
        <v>79</v>
      </c>
    </row>
    <row r="12" spans="1:17" s="1" customFormat="1">
      <c r="A12" s="5" t="s">
        <v>21</v>
      </c>
      <c r="B12" s="6">
        <f>SUM(B13:B15)</f>
        <v>1497</v>
      </c>
      <c r="C12" s="6">
        <f t="shared" ref="C12:M12" si="2">SUM(C13:C15)</f>
        <v>1497</v>
      </c>
      <c r="D12" s="6">
        <f t="shared" si="2"/>
        <v>1497</v>
      </c>
      <c r="E12" s="6">
        <f t="shared" si="2"/>
        <v>5292</v>
      </c>
      <c r="F12" s="6">
        <f t="shared" si="2"/>
        <v>5292</v>
      </c>
      <c r="G12" s="6">
        <f t="shared" si="2"/>
        <v>5083</v>
      </c>
      <c r="H12" s="6">
        <f t="shared" si="2"/>
        <v>13748</v>
      </c>
      <c r="I12" s="6">
        <f t="shared" si="2"/>
        <v>13748</v>
      </c>
      <c r="J12" s="6">
        <f t="shared" si="2"/>
        <v>13748</v>
      </c>
      <c r="K12" s="6">
        <f t="shared" si="2"/>
        <v>13748</v>
      </c>
      <c r="L12" s="6">
        <f t="shared" si="2"/>
        <v>13748</v>
      </c>
      <c r="M12" s="6">
        <f t="shared" si="2"/>
        <v>13744</v>
      </c>
      <c r="N12" s="7">
        <f t="shared" si="1"/>
        <v>102642</v>
      </c>
      <c r="Q12" s="1" t="s">
        <v>79</v>
      </c>
    </row>
    <row r="13" spans="1:17">
      <c r="A13" s="8" t="s">
        <v>22</v>
      </c>
      <c r="B13" s="6"/>
      <c r="C13" s="6"/>
      <c r="D13" s="6"/>
      <c r="E13" s="6">
        <v>3795</v>
      </c>
      <c r="F13" s="6">
        <v>3795</v>
      </c>
      <c r="G13" s="6">
        <v>3795</v>
      </c>
      <c r="H13" s="6">
        <v>3795</v>
      </c>
      <c r="I13" s="6">
        <v>3795</v>
      </c>
      <c r="J13" s="6">
        <v>3795</v>
      </c>
      <c r="K13" s="6">
        <v>3795</v>
      </c>
      <c r="L13" s="6">
        <v>3795</v>
      </c>
      <c r="M13" s="6">
        <v>3793</v>
      </c>
      <c r="N13" s="7">
        <f t="shared" si="1"/>
        <v>34153</v>
      </c>
      <c r="Q13" t="s">
        <v>79</v>
      </c>
    </row>
    <row r="14" spans="1:17">
      <c r="A14" s="8" t="s">
        <v>23</v>
      </c>
      <c r="B14" s="6"/>
      <c r="C14" s="6"/>
      <c r="D14" s="6"/>
      <c r="E14" s="6"/>
      <c r="F14" s="6"/>
      <c r="G14" s="6"/>
      <c r="H14" s="6">
        <v>7844</v>
      </c>
      <c r="I14" s="6">
        <v>7844</v>
      </c>
      <c r="J14" s="6">
        <v>7844</v>
      </c>
      <c r="K14" s="6">
        <v>7844</v>
      </c>
      <c r="L14" s="6">
        <v>7844</v>
      </c>
      <c r="M14" s="6">
        <v>7846</v>
      </c>
      <c r="N14" s="7">
        <f t="shared" si="1"/>
        <v>47066</v>
      </c>
      <c r="Q14" t="s">
        <v>79</v>
      </c>
    </row>
    <row r="15" spans="1:17">
      <c r="A15" s="8" t="s">
        <v>24</v>
      </c>
      <c r="B15" s="6">
        <v>1497</v>
      </c>
      <c r="C15" s="6">
        <v>1497</v>
      </c>
      <c r="D15" s="6">
        <v>1497</v>
      </c>
      <c r="E15" s="6">
        <v>1497</v>
      </c>
      <c r="F15" s="6">
        <v>1497</v>
      </c>
      <c r="G15" s="6">
        <v>1288</v>
      </c>
      <c r="H15" s="6">
        <v>2109</v>
      </c>
      <c r="I15" s="6">
        <v>2109</v>
      </c>
      <c r="J15" s="6">
        <v>2109</v>
      </c>
      <c r="K15" s="6">
        <v>2109</v>
      </c>
      <c r="L15" s="6">
        <v>2109</v>
      </c>
      <c r="M15" s="6">
        <v>2105</v>
      </c>
      <c r="N15" s="7">
        <f t="shared" si="1"/>
        <v>21423</v>
      </c>
    </row>
    <row r="16" spans="1:17">
      <c r="A16" s="5" t="s">
        <v>25</v>
      </c>
      <c r="B16" s="6"/>
      <c r="C16" s="6"/>
      <c r="D16" s="6"/>
      <c r="E16" s="6"/>
      <c r="F16" s="6">
        <v>53739</v>
      </c>
      <c r="G16" s="6">
        <v>53950</v>
      </c>
      <c r="H16" s="6">
        <v>53739</v>
      </c>
      <c r="I16" s="6">
        <v>53739</v>
      </c>
      <c r="J16" s="6">
        <v>53739</v>
      </c>
      <c r="K16" s="6">
        <v>53739</v>
      </c>
      <c r="L16" s="6">
        <v>53739</v>
      </c>
      <c r="M16" s="6">
        <v>52905</v>
      </c>
      <c r="N16" s="7">
        <f t="shared" si="1"/>
        <v>429289</v>
      </c>
    </row>
    <row r="17" spans="1:17" s="1" customFormat="1">
      <c r="A17" s="8" t="s">
        <v>26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7">
        <f t="shared" si="1"/>
        <v>0</v>
      </c>
    </row>
    <row r="18" spans="1:17" s="1" customFormat="1">
      <c r="A18" s="8" t="s">
        <v>27</v>
      </c>
      <c r="B18" s="6" t="s">
        <v>79</v>
      </c>
      <c r="C18" s="6" t="s">
        <v>79</v>
      </c>
      <c r="D18" s="6" t="s">
        <v>79</v>
      </c>
      <c r="E18" s="6" t="s">
        <v>79</v>
      </c>
      <c r="F18" s="6">
        <v>803</v>
      </c>
      <c r="G18" s="6">
        <v>803</v>
      </c>
      <c r="H18" s="6">
        <v>803</v>
      </c>
      <c r="I18" s="6">
        <v>803</v>
      </c>
      <c r="J18" s="6">
        <v>803</v>
      </c>
      <c r="K18" s="6">
        <v>803</v>
      </c>
      <c r="L18" s="6">
        <v>803</v>
      </c>
      <c r="M18" s="6">
        <v>807</v>
      </c>
      <c r="N18" s="57">
        <v>9640</v>
      </c>
    </row>
    <row r="19" spans="1:17" s="1" customFormat="1">
      <c r="A19" s="8" t="s">
        <v>28</v>
      </c>
      <c r="B19" s="6" t="s">
        <v>79</v>
      </c>
      <c r="C19" s="6" t="s">
        <v>79</v>
      </c>
      <c r="D19" s="6" t="s">
        <v>79</v>
      </c>
      <c r="E19" s="6" t="s">
        <v>79</v>
      </c>
      <c r="F19" s="6">
        <v>52936</v>
      </c>
      <c r="G19" s="6">
        <v>53147</v>
      </c>
      <c r="H19" s="6">
        <v>52936</v>
      </c>
      <c r="I19" s="6">
        <v>52936</v>
      </c>
      <c r="J19" s="6">
        <v>52936</v>
      </c>
      <c r="K19" s="6">
        <v>52936</v>
      </c>
      <c r="L19" s="6">
        <v>52936</v>
      </c>
      <c r="M19" s="6">
        <v>51998</v>
      </c>
      <c r="N19" s="7">
        <f t="shared" si="1"/>
        <v>422761</v>
      </c>
    </row>
    <row r="20" spans="1:17" s="1" customFormat="1">
      <c r="A20" s="5" t="s">
        <v>29</v>
      </c>
      <c r="B20" s="6">
        <f>SUM(B21:B22)</f>
        <v>32172</v>
      </c>
      <c r="C20" s="6">
        <f t="shared" ref="C20:M20" si="3">SUM(C21:C22)</f>
        <v>31564</v>
      </c>
      <c r="D20" s="6">
        <f t="shared" si="3"/>
        <v>31564</v>
      </c>
      <c r="E20" s="6">
        <f t="shared" si="3"/>
        <v>27769</v>
      </c>
      <c r="F20" s="6">
        <f t="shared" si="3"/>
        <v>22836</v>
      </c>
      <c r="G20" s="6">
        <f t="shared" si="3"/>
        <v>22839</v>
      </c>
      <c r="H20" s="6">
        <f t="shared" si="3"/>
        <v>20642</v>
      </c>
      <c r="I20" s="6">
        <f t="shared" si="3"/>
        <v>20642</v>
      </c>
      <c r="J20" s="6">
        <f t="shared" si="3"/>
        <v>45457</v>
      </c>
      <c r="K20" s="6">
        <f t="shared" si="3"/>
        <v>20642</v>
      </c>
      <c r="L20" s="6">
        <f t="shared" si="3"/>
        <v>20642</v>
      </c>
      <c r="M20" s="6">
        <f t="shared" si="3"/>
        <v>30283</v>
      </c>
      <c r="N20" s="7">
        <f t="shared" si="1"/>
        <v>327052</v>
      </c>
      <c r="Q20" s="1" t="s">
        <v>79</v>
      </c>
    </row>
    <row r="21" spans="1:17" s="1" customFormat="1">
      <c r="A21" s="8" t="s">
        <v>30</v>
      </c>
      <c r="B21" s="6">
        <v>18701</v>
      </c>
      <c r="C21" s="6">
        <v>18701</v>
      </c>
      <c r="D21" s="6">
        <v>18701</v>
      </c>
      <c r="E21" s="6">
        <v>18701</v>
      </c>
      <c r="F21" s="6">
        <v>18701</v>
      </c>
      <c r="G21" s="6">
        <v>18704</v>
      </c>
      <c r="H21" s="6">
        <v>16507</v>
      </c>
      <c r="I21" s="6">
        <v>16507</v>
      </c>
      <c r="J21" s="6">
        <v>16507</v>
      </c>
      <c r="K21" s="6">
        <v>16507</v>
      </c>
      <c r="L21" s="6">
        <v>16507</v>
      </c>
      <c r="M21" s="6">
        <v>16508</v>
      </c>
      <c r="N21" s="7">
        <f t="shared" si="1"/>
        <v>211252</v>
      </c>
      <c r="Q21" s="1" t="s">
        <v>79</v>
      </c>
    </row>
    <row r="22" spans="1:17" s="1" customFormat="1">
      <c r="A22" s="8" t="s">
        <v>31</v>
      </c>
      <c r="B22" s="6">
        <v>13471</v>
      </c>
      <c r="C22" s="6">
        <v>12863</v>
      </c>
      <c r="D22" s="6">
        <v>12863</v>
      </c>
      <c r="E22" s="6">
        <v>9068</v>
      </c>
      <c r="F22" s="6">
        <v>4135</v>
      </c>
      <c r="G22" s="6">
        <v>4135</v>
      </c>
      <c r="H22" s="6">
        <v>4135</v>
      </c>
      <c r="I22" s="6">
        <v>4135</v>
      </c>
      <c r="J22" s="6">
        <v>28950</v>
      </c>
      <c r="K22" s="6">
        <v>4135</v>
      </c>
      <c r="L22" s="6">
        <v>4135</v>
      </c>
      <c r="M22" s="6">
        <v>13775</v>
      </c>
      <c r="N22" s="7">
        <f t="shared" si="1"/>
        <v>115800</v>
      </c>
      <c r="Q22" s="1" t="s">
        <v>79</v>
      </c>
    </row>
    <row r="23" spans="1:17" s="1" customFormat="1">
      <c r="A23" s="5" t="s">
        <v>32</v>
      </c>
      <c r="B23" s="6">
        <f>SUM(B24:B26)</f>
        <v>0</v>
      </c>
      <c r="C23" s="6">
        <f t="shared" ref="C23:M23" si="4">SUM(C24:C26)</f>
        <v>0</v>
      </c>
      <c r="D23" s="6">
        <f t="shared" si="4"/>
        <v>0</v>
      </c>
      <c r="E23" s="6">
        <f t="shared" si="4"/>
        <v>0</v>
      </c>
      <c r="F23" s="6">
        <f t="shared" si="4"/>
        <v>16565</v>
      </c>
      <c r="G23" s="6">
        <f t="shared" si="4"/>
        <v>16565</v>
      </c>
      <c r="H23" s="6">
        <f t="shared" si="4"/>
        <v>8721</v>
      </c>
      <c r="I23" s="6">
        <f t="shared" si="4"/>
        <v>8721</v>
      </c>
      <c r="J23" s="6">
        <f t="shared" si="4"/>
        <v>0</v>
      </c>
      <c r="K23" s="6">
        <f t="shared" si="4"/>
        <v>0</v>
      </c>
      <c r="L23" s="6">
        <f t="shared" si="4"/>
        <v>2428</v>
      </c>
      <c r="M23" s="6">
        <f t="shared" si="4"/>
        <v>0</v>
      </c>
      <c r="N23" s="7">
        <f t="shared" si="1"/>
        <v>53000</v>
      </c>
      <c r="Q23" s="1" t="s">
        <v>79</v>
      </c>
    </row>
    <row r="24" spans="1:17">
      <c r="A24" s="8" t="s">
        <v>33</v>
      </c>
      <c r="B24" s="6"/>
      <c r="C24" s="6"/>
      <c r="D24" s="6"/>
      <c r="E24" s="6"/>
      <c r="F24" s="6">
        <v>16565</v>
      </c>
      <c r="G24" s="6">
        <v>16565</v>
      </c>
      <c r="H24" s="6">
        <v>8721</v>
      </c>
      <c r="I24" s="6">
        <v>8721</v>
      </c>
      <c r="J24" s="6"/>
      <c r="K24" s="6"/>
      <c r="L24" s="6">
        <v>2428</v>
      </c>
      <c r="M24" s="6"/>
      <c r="N24" s="7">
        <f t="shared" si="1"/>
        <v>53000</v>
      </c>
      <c r="Q24" s="1" t="s">
        <v>79</v>
      </c>
    </row>
    <row r="25" spans="1:17">
      <c r="A25" s="8" t="s">
        <v>34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7">
        <f t="shared" si="1"/>
        <v>0</v>
      </c>
    </row>
    <row r="26" spans="1:17">
      <c r="A26" s="8" t="s">
        <v>35</v>
      </c>
      <c r="B26" s="6" t="s">
        <v>79</v>
      </c>
      <c r="C26" s="6" t="s">
        <v>79</v>
      </c>
      <c r="D26" s="6" t="s">
        <v>79</v>
      </c>
      <c r="E26" s="6" t="s">
        <v>79</v>
      </c>
      <c r="F26" s="6" t="s">
        <v>79</v>
      </c>
      <c r="G26" s="6" t="s">
        <v>79</v>
      </c>
      <c r="H26" s="6" t="s">
        <v>79</v>
      </c>
      <c r="I26" s="6" t="s">
        <v>79</v>
      </c>
      <c r="J26" s="6" t="s">
        <v>79</v>
      </c>
      <c r="K26" s="6" t="s">
        <v>79</v>
      </c>
      <c r="L26" s="6" t="s">
        <v>79</v>
      </c>
      <c r="M26" s="6" t="s">
        <v>79</v>
      </c>
      <c r="N26" s="7">
        <f t="shared" si="1"/>
        <v>0</v>
      </c>
    </row>
    <row r="27" spans="1:17">
      <c r="A27" s="5" t="s">
        <v>36</v>
      </c>
      <c r="B27" s="6">
        <f>B6+B12+B16+B20+B23</f>
        <v>33837</v>
      </c>
      <c r="C27" s="6">
        <f t="shared" ref="C27:M27" si="5">C6+C12+C16+C20+C23</f>
        <v>33229</v>
      </c>
      <c r="D27" s="6">
        <f t="shared" si="5"/>
        <v>33229</v>
      </c>
      <c r="E27" s="6">
        <f t="shared" si="5"/>
        <v>33229</v>
      </c>
      <c r="F27" s="6">
        <f t="shared" si="5"/>
        <v>98808</v>
      </c>
      <c r="G27" s="6">
        <f t="shared" si="5"/>
        <v>99663</v>
      </c>
      <c r="H27" s="6">
        <f t="shared" si="5"/>
        <v>99438</v>
      </c>
      <c r="I27" s="6">
        <f t="shared" si="5"/>
        <v>99438</v>
      </c>
      <c r="J27" s="6">
        <f t="shared" si="5"/>
        <v>115532</v>
      </c>
      <c r="K27" s="6">
        <f t="shared" si="5"/>
        <v>90717</v>
      </c>
      <c r="L27" s="6">
        <f t="shared" si="5"/>
        <v>93145</v>
      </c>
      <c r="M27" s="6">
        <f t="shared" si="5"/>
        <v>100365</v>
      </c>
      <c r="N27" s="7">
        <f t="shared" si="1"/>
        <v>930630</v>
      </c>
    </row>
    <row r="28" spans="1:17" s="1" customFormat="1">
      <c r="A28" s="10" t="s">
        <v>37</v>
      </c>
      <c r="B28" s="6">
        <v>-19924</v>
      </c>
      <c r="C28" s="6">
        <v>-19924</v>
      </c>
      <c r="D28" s="6">
        <v>-19924</v>
      </c>
      <c r="E28" s="6">
        <v>-19924</v>
      </c>
      <c r="F28" s="6">
        <v>-19924</v>
      </c>
      <c r="G28" s="6">
        <v>-19925</v>
      </c>
      <c r="H28" s="6">
        <v>-20000</v>
      </c>
      <c r="I28" s="6">
        <v>-20000</v>
      </c>
      <c r="J28" s="6">
        <v>-20000</v>
      </c>
      <c r="K28" s="6">
        <v>-20000</v>
      </c>
      <c r="L28" s="6">
        <v>-20000</v>
      </c>
      <c r="M28" s="6">
        <v>-19998</v>
      </c>
      <c r="N28" s="7">
        <f t="shared" si="1"/>
        <v>-239543</v>
      </c>
    </row>
    <row r="29" spans="1:17" s="1" customFormat="1" ht="13.5" thickBot="1">
      <c r="A29" s="11" t="s">
        <v>38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3">
        <f t="shared" si="1"/>
        <v>0</v>
      </c>
    </row>
    <row r="30" spans="1:17" s="1" customFormat="1" ht="13.5" thickBot="1">
      <c r="A30" s="14" t="s">
        <v>39</v>
      </c>
      <c r="B30" s="15">
        <f>SUM(B27:B29)</f>
        <v>13913</v>
      </c>
      <c r="C30" s="15">
        <f t="shared" ref="C30:M30" si="6">SUM(C27:C29)</f>
        <v>13305</v>
      </c>
      <c r="D30" s="15">
        <f t="shared" si="6"/>
        <v>13305</v>
      </c>
      <c r="E30" s="15">
        <f t="shared" si="6"/>
        <v>13305</v>
      </c>
      <c r="F30" s="15">
        <f t="shared" si="6"/>
        <v>78884</v>
      </c>
      <c r="G30" s="15">
        <f t="shared" si="6"/>
        <v>79738</v>
      </c>
      <c r="H30" s="15">
        <f t="shared" si="6"/>
        <v>79438</v>
      </c>
      <c r="I30" s="15">
        <f t="shared" si="6"/>
        <v>79438</v>
      </c>
      <c r="J30" s="15">
        <f t="shared" si="6"/>
        <v>95532</v>
      </c>
      <c r="K30" s="15">
        <f t="shared" si="6"/>
        <v>70717</v>
      </c>
      <c r="L30" s="15">
        <f t="shared" si="6"/>
        <v>73145</v>
      </c>
      <c r="M30" s="15">
        <f t="shared" si="6"/>
        <v>80367</v>
      </c>
      <c r="N30" s="16">
        <f>SUM(B30:M30)</f>
        <v>691087</v>
      </c>
    </row>
    <row r="39" spans="1:14" hidden="1"/>
    <row r="40" spans="1:14">
      <c r="M40" s="51" t="s">
        <v>77</v>
      </c>
      <c r="N40" s="51"/>
    </row>
    <row r="41" spans="1:14" ht="15">
      <c r="A41" s="43" t="s">
        <v>78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</row>
    <row r="42" spans="1:14" ht="15.75" thickBo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14" ht="13.5" thickBot="1">
      <c r="A43" s="44" t="s">
        <v>40</v>
      </c>
      <c r="B43" s="46" t="s">
        <v>41</v>
      </c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8"/>
      <c r="N43" s="49" t="s">
        <v>2</v>
      </c>
    </row>
    <row r="44" spans="1:14" ht="13.5" thickBot="1">
      <c r="A44" s="45"/>
      <c r="B44" s="18" t="s">
        <v>3</v>
      </c>
      <c r="C44" s="19" t="s">
        <v>4</v>
      </c>
      <c r="D44" s="19" t="s">
        <v>5</v>
      </c>
      <c r="E44" s="19" t="s">
        <v>6</v>
      </c>
      <c r="F44" s="19" t="s">
        <v>7</v>
      </c>
      <c r="G44" s="19" t="s">
        <v>8</v>
      </c>
      <c r="H44" s="19" t="s">
        <v>9</v>
      </c>
      <c r="I44" s="19" t="s">
        <v>10</v>
      </c>
      <c r="J44" s="19" t="s">
        <v>11</v>
      </c>
      <c r="K44" s="19" t="s">
        <v>12</v>
      </c>
      <c r="L44" s="19" t="s">
        <v>13</v>
      </c>
      <c r="M44" s="20" t="s">
        <v>14</v>
      </c>
      <c r="N44" s="50"/>
    </row>
    <row r="45" spans="1:14" s="1" customFormat="1">
      <c r="A45" s="21" t="s">
        <v>42</v>
      </c>
      <c r="B45" s="22">
        <f>B46+B47+B48</f>
        <v>6963</v>
      </c>
      <c r="C45" s="22">
        <f t="shared" ref="C45:M45" si="7">C46+C47+C48</f>
        <v>6963</v>
      </c>
      <c r="D45" s="22">
        <f t="shared" si="7"/>
        <v>6963</v>
      </c>
      <c r="E45" s="22">
        <f t="shared" si="7"/>
        <v>6963</v>
      </c>
      <c r="F45" s="22">
        <f t="shared" si="7"/>
        <v>6963</v>
      </c>
      <c r="G45" s="22">
        <f t="shared" si="7"/>
        <v>6968</v>
      </c>
      <c r="H45" s="22">
        <f t="shared" si="7"/>
        <v>6617</v>
      </c>
      <c r="I45" s="22">
        <f t="shared" si="7"/>
        <v>6617</v>
      </c>
      <c r="J45" s="22">
        <f t="shared" si="7"/>
        <v>6617</v>
      </c>
      <c r="K45" s="22">
        <f t="shared" si="7"/>
        <v>6617</v>
      </c>
      <c r="L45" s="22">
        <f t="shared" si="7"/>
        <v>6617</v>
      </c>
      <c r="M45" s="23">
        <f t="shared" si="7"/>
        <v>6619</v>
      </c>
      <c r="N45" s="24">
        <f>SUM(B45:M45)</f>
        <v>81487</v>
      </c>
    </row>
    <row r="46" spans="1:14" s="1" customFormat="1">
      <c r="A46" s="21" t="s">
        <v>43</v>
      </c>
      <c r="B46" s="25">
        <v>1561</v>
      </c>
      <c r="C46" s="25">
        <v>1561</v>
      </c>
      <c r="D46" s="25">
        <v>1561</v>
      </c>
      <c r="E46" s="25">
        <v>1561</v>
      </c>
      <c r="F46" s="25">
        <v>1561</v>
      </c>
      <c r="G46" s="25">
        <v>1565</v>
      </c>
      <c r="H46" s="25">
        <v>1437</v>
      </c>
      <c r="I46" s="25">
        <v>1437</v>
      </c>
      <c r="J46" s="25">
        <v>1437</v>
      </c>
      <c r="K46" s="25">
        <v>1437</v>
      </c>
      <c r="L46" s="25">
        <v>1437</v>
      </c>
      <c r="M46" s="25">
        <v>1434</v>
      </c>
      <c r="N46" s="26">
        <f t="shared" ref="N46:N77" si="8">SUM(B46:M46)</f>
        <v>17989</v>
      </c>
    </row>
    <row r="47" spans="1:14">
      <c r="A47" s="21" t="s">
        <v>44</v>
      </c>
      <c r="B47" s="6">
        <v>405</v>
      </c>
      <c r="C47" s="6">
        <v>405</v>
      </c>
      <c r="D47" s="6">
        <v>405</v>
      </c>
      <c r="E47" s="6">
        <v>405</v>
      </c>
      <c r="F47" s="6">
        <v>405</v>
      </c>
      <c r="G47" s="6">
        <v>405</v>
      </c>
      <c r="H47" s="6">
        <v>382</v>
      </c>
      <c r="I47" s="6">
        <v>382</v>
      </c>
      <c r="J47" s="6">
        <v>382</v>
      </c>
      <c r="K47" s="6">
        <v>382</v>
      </c>
      <c r="L47" s="6">
        <v>382</v>
      </c>
      <c r="M47" s="6">
        <v>383</v>
      </c>
      <c r="N47" s="26">
        <f t="shared" si="8"/>
        <v>4723</v>
      </c>
    </row>
    <row r="48" spans="1:14">
      <c r="A48" s="21" t="s">
        <v>45</v>
      </c>
      <c r="B48" s="6">
        <f>SUM(B49:B57)</f>
        <v>4997</v>
      </c>
      <c r="C48" s="6">
        <f t="shared" ref="C48:M48" si="9">SUM(C49:C57)</f>
        <v>4997</v>
      </c>
      <c r="D48" s="6">
        <f t="shared" si="9"/>
        <v>4997</v>
      </c>
      <c r="E48" s="6">
        <f t="shared" si="9"/>
        <v>4997</v>
      </c>
      <c r="F48" s="6">
        <f t="shared" si="9"/>
        <v>4997</v>
      </c>
      <c r="G48" s="6">
        <f t="shared" si="9"/>
        <v>4998</v>
      </c>
      <c r="H48" s="6">
        <f t="shared" si="9"/>
        <v>4798</v>
      </c>
      <c r="I48" s="6">
        <f t="shared" si="9"/>
        <v>4798</v>
      </c>
      <c r="J48" s="6">
        <f t="shared" si="9"/>
        <v>4798</v>
      </c>
      <c r="K48" s="6">
        <f t="shared" si="9"/>
        <v>4798</v>
      </c>
      <c r="L48" s="6">
        <f t="shared" si="9"/>
        <v>4798</v>
      </c>
      <c r="M48" s="27">
        <f t="shared" si="9"/>
        <v>4802</v>
      </c>
      <c r="N48" s="26">
        <f t="shared" si="8"/>
        <v>58775</v>
      </c>
    </row>
    <row r="49" spans="1:14">
      <c r="A49" s="28" t="s">
        <v>46</v>
      </c>
      <c r="B49" s="6">
        <v>404</v>
      </c>
      <c r="C49" s="6">
        <v>404</v>
      </c>
      <c r="D49" s="6">
        <v>404</v>
      </c>
      <c r="E49" s="6">
        <v>404</v>
      </c>
      <c r="F49" s="6">
        <v>404</v>
      </c>
      <c r="G49" s="6">
        <v>405</v>
      </c>
      <c r="H49" s="6">
        <v>391</v>
      </c>
      <c r="I49" s="6">
        <v>391</v>
      </c>
      <c r="J49" s="6">
        <v>391</v>
      </c>
      <c r="K49" s="6">
        <v>391</v>
      </c>
      <c r="L49" s="6">
        <v>391</v>
      </c>
      <c r="M49" s="6">
        <v>396</v>
      </c>
      <c r="N49" s="26">
        <f t="shared" si="8"/>
        <v>4776</v>
      </c>
    </row>
    <row r="50" spans="1:14">
      <c r="A50" s="28" t="s">
        <v>47</v>
      </c>
      <c r="B50" s="6">
        <v>13</v>
      </c>
      <c r="C50" s="6">
        <v>13</v>
      </c>
      <c r="D50" s="6">
        <v>13</v>
      </c>
      <c r="E50" s="6">
        <v>13</v>
      </c>
      <c r="F50" s="6">
        <v>13</v>
      </c>
      <c r="G50" s="6">
        <v>13</v>
      </c>
      <c r="H50" s="6">
        <v>13</v>
      </c>
      <c r="I50" s="6">
        <v>13</v>
      </c>
      <c r="J50" s="6">
        <v>13</v>
      </c>
      <c r="K50" s="6">
        <v>13</v>
      </c>
      <c r="L50" s="6">
        <v>13</v>
      </c>
      <c r="M50" s="6">
        <v>17</v>
      </c>
      <c r="N50" s="26">
        <f t="shared" si="8"/>
        <v>160</v>
      </c>
    </row>
    <row r="51" spans="1:14">
      <c r="A51" s="28" t="s">
        <v>48</v>
      </c>
      <c r="B51" s="6">
        <v>1126</v>
      </c>
      <c r="C51" s="6">
        <v>1126</v>
      </c>
      <c r="D51" s="6">
        <v>1126</v>
      </c>
      <c r="E51" s="6">
        <v>1126</v>
      </c>
      <c r="F51" s="6">
        <v>1126</v>
      </c>
      <c r="G51" s="6">
        <v>1126</v>
      </c>
      <c r="H51" s="6">
        <v>940</v>
      </c>
      <c r="I51" s="6">
        <v>940</v>
      </c>
      <c r="J51" s="6">
        <v>940</v>
      </c>
      <c r="K51" s="6">
        <v>940</v>
      </c>
      <c r="L51" s="6">
        <v>940</v>
      </c>
      <c r="M51" s="6">
        <v>942</v>
      </c>
      <c r="N51" s="26">
        <f t="shared" si="8"/>
        <v>12398</v>
      </c>
    </row>
    <row r="52" spans="1:14">
      <c r="A52" s="28" t="s">
        <v>49</v>
      </c>
      <c r="B52" s="6">
        <v>21</v>
      </c>
      <c r="C52" s="6">
        <v>21</v>
      </c>
      <c r="D52" s="6">
        <v>21</v>
      </c>
      <c r="E52" s="6">
        <v>21</v>
      </c>
      <c r="F52" s="6">
        <v>21</v>
      </c>
      <c r="G52" s="6">
        <v>21</v>
      </c>
      <c r="H52" s="6">
        <v>21</v>
      </c>
      <c r="I52" s="6">
        <v>21</v>
      </c>
      <c r="J52" s="6">
        <v>21</v>
      </c>
      <c r="K52" s="6">
        <v>21</v>
      </c>
      <c r="L52" s="6">
        <v>21</v>
      </c>
      <c r="M52" s="6">
        <v>19</v>
      </c>
      <c r="N52" s="26">
        <f t="shared" si="8"/>
        <v>250</v>
      </c>
    </row>
    <row r="53" spans="1:14">
      <c r="A53" s="28" t="s">
        <v>50</v>
      </c>
      <c r="B53" s="6">
        <v>788</v>
      </c>
      <c r="C53" s="6">
        <v>788</v>
      </c>
      <c r="D53" s="6">
        <v>788</v>
      </c>
      <c r="E53" s="6">
        <v>788</v>
      </c>
      <c r="F53" s="6">
        <v>788</v>
      </c>
      <c r="G53" s="6">
        <v>788</v>
      </c>
      <c r="H53" s="6">
        <v>788</v>
      </c>
      <c r="I53" s="6">
        <v>788</v>
      </c>
      <c r="J53" s="6">
        <v>788</v>
      </c>
      <c r="K53" s="6">
        <v>788</v>
      </c>
      <c r="L53" s="6">
        <v>788</v>
      </c>
      <c r="M53" s="6">
        <v>788</v>
      </c>
      <c r="N53" s="26">
        <f t="shared" si="8"/>
        <v>9456</v>
      </c>
    </row>
    <row r="54" spans="1:14">
      <c r="A54" s="28" t="s">
        <v>51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26">
        <f t="shared" si="8"/>
        <v>0</v>
      </c>
    </row>
    <row r="55" spans="1:14">
      <c r="A55" s="28" t="s">
        <v>52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26">
        <f t="shared" si="8"/>
        <v>0</v>
      </c>
    </row>
    <row r="56" spans="1:14" s="1" customFormat="1">
      <c r="A56" s="28" t="s">
        <v>53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9"/>
      <c r="N56" s="26">
        <f t="shared" si="8"/>
        <v>0</v>
      </c>
    </row>
    <row r="57" spans="1:14" s="1" customFormat="1">
      <c r="A57" s="28" t="s">
        <v>54</v>
      </c>
      <c r="B57" s="25">
        <v>2645</v>
      </c>
      <c r="C57" s="25">
        <v>2645</v>
      </c>
      <c r="D57" s="25">
        <v>2645</v>
      </c>
      <c r="E57" s="25">
        <v>2645</v>
      </c>
      <c r="F57" s="25">
        <v>2645</v>
      </c>
      <c r="G57" s="25">
        <v>2645</v>
      </c>
      <c r="H57" s="25">
        <v>2645</v>
      </c>
      <c r="I57" s="25">
        <v>2645</v>
      </c>
      <c r="J57" s="25">
        <v>2645</v>
      </c>
      <c r="K57" s="25">
        <v>2645</v>
      </c>
      <c r="L57" s="25">
        <v>2645</v>
      </c>
      <c r="M57" s="25">
        <v>2640</v>
      </c>
      <c r="N57" s="26">
        <f t="shared" si="8"/>
        <v>31735</v>
      </c>
    </row>
    <row r="58" spans="1:14">
      <c r="A58" s="21" t="s">
        <v>55</v>
      </c>
      <c r="B58" s="6">
        <f>SUM(B59:B61)</f>
        <v>2308</v>
      </c>
      <c r="C58" s="6">
        <f t="shared" ref="C58:M58" si="10">SUM(C59:C61)</f>
        <v>1700</v>
      </c>
      <c r="D58" s="6">
        <f t="shared" si="10"/>
        <v>1700</v>
      </c>
      <c r="E58" s="6">
        <f t="shared" si="10"/>
        <v>1700</v>
      </c>
      <c r="F58" s="6">
        <f t="shared" si="10"/>
        <v>1700</v>
      </c>
      <c r="G58" s="6">
        <f t="shared" si="10"/>
        <v>2546</v>
      </c>
      <c r="H58" s="6">
        <f t="shared" si="10"/>
        <v>1566</v>
      </c>
      <c r="I58" s="6">
        <f t="shared" si="10"/>
        <v>1566</v>
      </c>
      <c r="J58" s="6">
        <f t="shared" si="10"/>
        <v>1566</v>
      </c>
      <c r="K58" s="6">
        <f t="shared" si="10"/>
        <v>1566</v>
      </c>
      <c r="L58" s="6">
        <f t="shared" si="10"/>
        <v>1566</v>
      </c>
      <c r="M58" s="27">
        <f t="shared" si="10"/>
        <v>1571</v>
      </c>
      <c r="N58" s="26">
        <f t="shared" si="8"/>
        <v>21055</v>
      </c>
    </row>
    <row r="59" spans="1:14">
      <c r="A59" s="28" t="s">
        <v>56</v>
      </c>
      <c r="B59" s="6">
        <v>608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26">
        <f t="shared" si="8"/>
        <v>608</v>
      </c>
    </row>
    <row r="60" spans="1:14">
      <c r="A60" s="28" t="s">
        <v>57</v>
      </c>
      <c r="B60" s="6">
        <v>912</v>
      </c>
      <c r="C60" s="6">
        <v>912</v>
      </c>
      <c r="D60" s="6">
        <v>912</v>
      </c>
      <c r="E60" s="6">
        <v>912</v>
      </c>
      <c r="F60" s="6">
        <v>912</v>
      </c>
      <c r="G60" s="6">
        <v>1758</v>
      </c>
      <c r="H60" s="6">
        <v>778</v>
      </c>
      <c r="I60" s="6">
        <v>778</v>
      </c>
      <c r="J60" s="6">
        <v>778</v>
      </c>
      <c r="K60" s="6">
        <v>778</v>
      </c>
      <c r="L60" s="6">
        <v>778</v>
      </c>
      <c r="M60" s="6">
        <v>784</v>
      </c>
      <c r="N60" s="26">
        <f t="shared" si="8"/>
        <v>10992</v>
      </c>
    </row>
    <row r="61" spans="1:14">
      <c r="A61" s="28" t="s">
        <v>58</v>
      </c>
      <c r="B61" s="6">
        <v>788</v>
      </c>
      <c r="C61" s="6">
        <v>788</v>
      </c>
      <c r="D61" s="6">
        <v>788</v>
      </c>
      <c r="E61" s="6">
        <v>788</v>
      </c>
      <c r="F61" s="6">
        <v>788</v>
      </c>
      <c r="G61" s="6">
        <v>788</v>
      </c>
      <c r="H61" s="6">
        <v>788</v>
      </c>
      <c r="I61" s="6">
        <v>788</v>
      </c>
      <c r="J61" s="6">
        <v>788</v>
      </c>
      <c r="K61" s="6">
        <v>788</v>
      </c>
      <c r="L61" s="6">
        <v>788</v>
      </c>
      <c r="M61" s="6">
        <v>787</v>
      </c>
      <c r="N61" s="26">
        <f t="shared" si="8"/>
        <v>9455</v>
      </c>
    </row>
    <row r="62" spans="1:14" s="1" customFormat="1" ht="24">
      <c r="A62" s="30" t="s">
        <v>59</v>
      </c>
      <c r="B62" s="31">
        <f>SUM(B63:B67)</f>
        <v>23893</v>
      </c>
      <c r="C62" s="31">
        <f t="shared" ref="C62:M62" si="11">SUM(C63:C67)</f>
        <v>23893</v>
      </c>
      <c r="D62" s="31">
        <f t="shared" si="11"/>
        <v>23893</v>
      </c>
      <c r="E62" s="31">
        <f t="shared" si="11"/>
        <v>23893</v>
      </c>
      <c r="F62" s="31">
        <f t="shared" si="11"/>
        <v>23893</v>
      </c>
      <c r="G62" s="31">
        <f t="shared" si="11"/>
        <v>23897</v>
      </c>
      <c r="H62" s="31">
        <f t="shared" si="11"/>
        <v>22738</v>
      </c>
      <c r="I62" s="31">
        <f t="shared" si="11"/>
        <v>22738</v>
      </c>
      <c r="J62" s="31">
        <f t="shared" si="11"/>
        <v>22738</v>
      </c>
      <c r="K62" s="31">
        <f t="shared" si="11"/>
        <v>22738</v>
      </c>
      <c r="L62" s="31">
        <f t="shared" si="11"/>
        <v>22738</v>
      </c>
      <c r="M62" s="32">
        <f t="shared" si="11"/>
        <v>22737</v>
      </c>
      <c r="N62" s="26">
        <f t="shared" si="8"/>
        <v>279789</v>
      </c>
    </row>
    <row r="63" spans="1:14" s="35" customFormat="1">
      <c r="A63" s="33" t="s">
        <v>60</v>
      </c>
      <c r="B63" s="34">
        <v>1102</v>
      </c>
      <c r="C63" s="34">
        <v>1102</v>
      </c>
      <c r="D63" s="34">
        <v>1102</v>
      </c>
      <c r="E63" s="34">
        <v>1102</v>
      </c>
      <c r="F63" s="34">
        <v>1102</v>
      </c>
      <c r="G63" s="34">
        <v>1102</v>
      </c>
      <c r="H63" s="34">
        <v>1102</v>
      </c>
      <c r="I63" s="34">
        <v>1102</v>
      </c>
      <c r="J63" s="34">
        <v>1102</v>
      </c>
      <c r="K63" s="34">
        <v>1102</v>
      </c>
      <c r="L63" s="34">
        <v>1102</v>
      </c>
      <c r="M63" s="34">
        <v>1100</v>
      </c>
      <c r="N63" s="26">
        <f t="shared" si="8"/>
        <v>13222</v>
      </c>
    </row>
    <row r="64" spans="1:14" s="35" customFormat="1">
      <c r="A64" s="33" t="s">
        <v>61</v>
      </c>
      <c r="B64" s="34">
        <v>19924</v>
      </c>
      <c r="C64" s="34">
        <v>19924</v>
      </c>
      <c r="D64" s="34">
        <v>19924</v>
      </c>
      <c r="E64" s="34">
        <v>19924</v>
      </c>
      <c r="F64" s="34">
        <v>19924</v>
      </c>
      <c r="G64" s="34">
        <v>19925</v>
      </c>
      <c r="H64" s="34">
        <v>20000</v>
      </c>
      <c r="I64" s="34">
        <v>20000</v>
      </c>
      <c r="J64" s="34">
        <v>20000</v>
      </c>
      <c r="K64" s="34">
        <v>20000</v>
      </c>
      <c r="L64" s="34">
        <v>20000</v>
      </c>
      <c r="M64" s="34">
        <v>19998</v>
      </c>
      <c r="N64" s="26">
        <f t="shared" si="8"/>
        <v>239543</v>
      </c>
    </row>
    <row r="65" spans="1:14" s="35" customFormat="1">
      <c r="A65" s="33" t="s">
        <v>62</v>
      </c>
      <c r="B65" s="34">
        <v>301</v>
      </c>
      <c r="C65" s="34">
        <v>301</v>
      </c>
      <c r="D65" s="34">
        <v>301</v>
      </c>
      <c r="E65" s="34">
        <v>301</v>
      </c>
      <c r="F65" s="34">
        <v>301</v>
      </c>
      <c r="G65" s="34">
        <v>302</v>
      </c>
      <c r="H65" s="34">
        <v>318</v>
      </c>
      <c r="I65" s="34">
        <v>318</v>
      </c>
      <c r="J65" s="34">
        <v>318</v>
      </c>
      <c r="K65" s="34">
        <v>318</v>
      </c>
      <c r="L65" s="34">
        <v>318</v>
      </c>
      <c r="M65" s="34">
        <v>312</v>
      </c>
      <c r="N65" s="26">
        <f t="shared" si="8"/>
        <v>3709</v>
      </c>
    </row>
    <row r="66" spans="1:14" s="35" customFormat="1">
      <c r="A66" s="28" t="s">
        <v>63</v>
      </c>
      <c r="B66" s="34">
        <v>2566</v>
      </c>
      <c r="C66" s="34">
        <v>2566</v>
      </c>
      <c r="D66" s="34">
        <v>2566</v>
      </c>
      <c r="E66" s="34">
        <v>2566</v>
      </c>
      <c r="F66" s="34">
        <v>2566</v>
      </c>
      <c r="G66" s="34">
        <v>2568</v>
      </c>
      <c r="H66" s="34">
        <v>1318</v>
      </c>
      <c r="I66" s="34">
        <v>1318</v>
      </c>
      <c r="J66" s="34">
        <v>1318</v>
      </c>
      <c r="K66" s="34">
        <v>1318</v>
      </c>
      <c r="L66" s="34">
        <v>1318</v>
      </c>
      <c r="M66" s="34">
        <v>1327</v>
      </c>
      <c r="N66" s="26">
        <f t="shared" si="8"/>
        <v>23315</v>
      </c>
    </row>
    <row r="67" spans="1:14" s="35" customFormat="1">
      <c r="A67" s="28" t="s">
        <v>64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6"/>
      <c r="N67" s="26">
        <f t="shared" si="8"/>
        <v>0</v>
      </c>
    </row>
    <row r="68" spans="1:14" s="35" customFormat="1">
      <c r="A68" s="21" t="s">
        <v>65</v>
      </c>
      <c r="B68" s="34">
        <f>SUM(B69:B71)</f>
        <v>0</v>
      </c>
      <c r="C68" s="34">
        <f t="shared" ref="C68:M68" si="12">SUM(C69:C71)</f>
        <v>0</v>
      </c>
      <c r="D68" s="34">
        <f t="shared" si="12"/>
        <v>0</v>
      </c>
      <c r="E68" s="34">
        <f t="shared" si="12"/>
        <v>0</v>
      </c>
      <c r="F68" s="34">
        <f t="shared" si="12"/>
        <v>65579</v>
      </c>
      <c r="G68" s="34">
        <f t="shared" si="12"/>
        <v>65579</v>
      </c>
      <c r="H68" s="34">
        <f t="shared" si="12"/>
        <v>65579</v>
      </c>
      <c r="I68" s="34">
        <f t="shared" si="12"/>
        <v>65579</v>
      </c>
      <c r="J68" s="34">
        <f t="shared" si="12"/>
        <v>81673</v>
      </c>
      <c r="K68" s="34">
        <f t="shared" si="12"/>
        <v>56858</v>
      </c>
      <c r="L68" s="34">
        <f t="shared" si="12"/>
        <v>59286</v>
      </c>
      <c r="M68" s="36">
        <f t="shared" si="12"/>
        <v>64498</v>
      </c>
      <c r="N68" s="26">
        <f t="shared" si="8"/>
        <v>524631</v>
      </c>
    </row>
    <row r="69" spans="1:14" s="35" customFormat="1">
      <c r="A69" s="28" t="s">
        <v>66</v>
      </c>
      <c r="B69" s="34"/>
      <c r="C69" s="34"/>
      <c r="D69" s="34"/>
      <c r="E69" s="34"/>
      <c r="F69" s="34">
        <v>20220</v>
      </c>
      <c r="G69" s="34">
        <v>20220</v>
      </c>
      <c r="H69" s="34">
        <v>20220</v>
      </c>
      <c r="I69" s="34">
        <v>20220</v>
      </c>
      <c r="J69" s="34">
        <v>36314</v>
      </c>
      <c r="K69" s="34">
        <v>11499</v>
      </c>
      <c r="L69" s="34">
        <v>13927</v>
      </c>
      <c r="M69" s="34">
        <v>19137</v>
      </c>
      <c r="N69" s="26">
        <f t="shared" si="8"/>
        <v>161757</v>
      </c>
    </row>
    <row r="70" spans="1:14" s="35" customFormat="1">
      <c r="A70" s="28" t="s">
        <v>67</v>
      </c>
      <c r="B70" s="34"/>
      <c r="C70" s="34"/>
      <c r="D70" s="34"/>
      <c r="E70" s="34"/>
      <c r="F70" s="34">
        <v>32099</v>
      </c>
      <c r="G70" s="34">
        <v>32099</v>
      </c>
      <c r="H70" s="34">
        <v>32099</v>
      </c>
      <c r="I70" s="34">
        <v>32099</v>
      </c>
      <c r="J70" s="34">
        <v>32099</v>
      </c>
      <c r="K70" s="34">
        <v>32099</v>
      </c>
      <c r="L70" s="34">
        <v>32099</v>
      </c>
      <c r="M70" s="34">
        <v>32100</v>
      </c>
      <c r="N70" s="26">
        <f t="shared" si="8"/>
        <v>256793</v>
      </c>
    </row>
    <row r="71" spans="1:14" s="35" customFormat="1">
      <c r="A71" s="28" t="s">
        <v>68</v>
      </c>
      <c r="B71" s="34"/>
      <c r="C71" s="34"/>
      <c r="D71" s="34"/>
      <c r="E71" s="34"/>
      <c r="F71" s="34">
        <v>13260</v>
      </c>
      <c r="G71" s="34">
        <v>13260</v>
      </c>
      <c r="H71" s="34">
        <v>13260</v>
      </c>
      <c r="I71" s="34">
        <v>13260</v>
      </c>
      <c r="J71" s="34">
        <v>13260</v>
      </c>
      <c r="K71" s="34">
        <v>13260</v>
      </c>
      <c r="L71" s="34">
        <v>13260</v>
      </c>
      <c r="M71" s="34">
        <v>13261</v>
      </c>
      <c r="N71" s="26">
        <f t="shared" si="8"/>
        <v>106081</v>
      </c>
    </row>
    <row r="72" spans="1:14" s="35" customFormat="1">
      <c r="A72" s="21" t="s">
        <v>69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26">
        <f t="shared" si="8"/>
        <v>0</v>
      </c>
    </row>
    <row r="73" spans="1:14" s="1" customFormat="1">
      <c r="A73" s="21" t="s">
        <v>70</v>
      </c>
      <c r="B73" s="34">
        <v>673</v>
      </c>
      <c r="C73" s="34">
        <v>673</v>
      </c>
      <c r="D73" s="34">
        <v>673</v>
      </c>
      <c r="E73" s="34">
        <v>673</v>
      </c>
      <c r="F73" s="34">
        <v>673</v>
      </c>
      <c r="G73" s="34">
        <v>673</v>
      </c>
      <c r="H73" s="34">
        <v>2938</v>
      </c>
      <c r="I73" s="34">
        <v>2938</v>
      </c>
      <c r="J73" s="34">
        <v>2938</v>
      </c>
      <c r="K73" s="34">
        <v>2938</v>
      </c>
      <c r="L73" s="34">
        <v>2938</v>
      </c>
      <c r="M73" s="34">
        <v>2940</v>
      </c>
      <c r="N73" s="26">
        <f t="shared" si="8"/>
        <v>21668</v>
      </c>
    </row>
    <row r="74" spans="1:14">
      <c r="A74" s="21" t="s">
        <v>71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27">
        <v>2000</v>
      </c>
      <c r="N74" s="26">
        <f t="shared" si="8"/>
        <v>2000</v>
      </c>
    </row>
    <row r="75" spans="1:14">
      <c r="A75" s="21" t="s">
        <v>72</v>
      </c>
      <c r="B75" s="6">
        <f>B45+B58+B62+B68+B72+B73+B74</f>
        <v>33837</v>
      </c>
      <c r="C75" s="6">
        <f t="shared" ref="C75:M75" si="13">C45+C58+C62+C68+C72+C73+C74</f>
        <v>33229</v>
      </c>
      <c r="D75" s="6">
        <f t="shared" si="13"/>
        <v>33229</v>
      </c>
      <c r="E75" s="6">
        <f t="shared" si="13"/>
        <v>33229</v>
      </c>
      <c r="F75" s="6">
        <f t="shared" si="13"/>
        <v>98808</v>
      </c>
      <c r="G75" s="6">
        <f t="shared" si="13"/>
        <v>99663</v>
      </c>
      <c r="H75" s="6">
        <f t="shared" si="13"/>
        <v>99438</v>
      </c>
      <c r="I75" s="6">
        <f t="shared" si="13"/>
        <v>99438</v>
      </c>
      <c r="J75" s="6">
        <f t="shared" si="13"/>
        <v>115532</v>
      </c>
      <c r="K75" s="6">
        <f t="shared" si="13"/>
        <v>90717</v>
      </c>
      <c r="L75" s="6">
        <f t="shared" si="13"/>
        <v>93145</v>
      </c>
      <c r="M75" s="6">
        <f t="shared" si="13"/>
        <v>100365</v>
      </c>
      <c r="N75" s="26">
        <f t="shared" si="8"/>
        <v>930630</v>
      </c>
    </row>
    <row r="76" spans="1:14" s="1" customFormat="1" ht="13.5" thickBot="1">
      <c r="A76" s="37" t="s">
        <v>73</v>
      </c>
      <c r="B76" s="38">
        <v>-19924</v>
      </c>
      <c r="C76" s="38">
        <v>-19924</v>
      </c>
      <c r="D76" s="38">
        <v>-19924</v>
      </c>
      <c r="E76" s="38">
        <v>-19924</v>
      </c>
      <c r="F76" s="38">
        <v>-19924</v>
      </c>
      <c r="G76" s="38">
        <v>-19925</v>
      </c>
      <c r="H76" s="38">
        <v>-20000</v>
      </c>
      <c r="I76" s="38">
        <v>-20000</v>
      </c>
      <c r="J76" s="38">
        <v>-20000</v>
      </c>
      <c r="K76" s="38">
        <v>-20000</v>
      </c>
      <c r="L76" s="38">
        <v>-20000</v>
      </c>
      <c r="M76" s="38">
        <v>-19998</v>
      </c>
      <c r="N76" s="39">
        <f t="shared" si="8"/>
        <v>-239543</v>
      </c>
    </row>
    <row r="77" spans="1:14" s="1" customFormat="1" ht="13.5" thickBot="1">
      <c r="A77" s="40" t="s">
        <v>74</v>
      </c>
      <c r="B77" s="41">
        <f>SUM(B75:B76)</f>
        <v>13913</v>
      </c>
      <c r="C77" s="41">
        <f t="shared" ref="C77:M77" si="14">SUM(C75:C76)</f>
        <v>13305</v>
      </c>
      <c r="D77" s="41">
        <f t="shared" si="14"/>
        <v>13305</v>
      </c>
      <c r="E77" s="41">
        <f t="shared" si="14"/>
        <v>13305</v>
      </c>
      <c r="F77" s="41">
        <f t="shared" si="14"/>
        <v>78884</v>
      </c>
      <c r="G77" s="41">
        <f t="shared" si="14"/>
        <v>79738</v>
      </c>
      <c r="H77" s="41">
        <f t="shared" si="14"/>
        <v>79438</v>
      </c>
      <c r="I77" s="41">
        <f t="shared" si="14"/>
        <v>79438</v>
      </c>
      <c r="J77" s="41">
        <f t="shared" si="14"/>
        <v>95532</v>
      </c>
      <c r="K77" s="41">
        <f t="shared" si="14"/>
        <v>70717</v>
      </c>
      <c r="L77" s="41">
        <f t="shared" si="14"/>
        <v>73145</v>
      </c>
      <c r="M77" s="41">
        <f t="shared" si="14"/>
        <v>80367</v>
      </c>
      <c r="N77" s="39">
        <f t="shared" si="8"/>
        <v>691087</v>
      </c>
    </row>
    <row r="78" spans="1:14" s="1" customFormat="1"/>
    <row r="81" spans="6:6">
      <c r="F81" s="42"/>
    </row>
  </sheetData>
  <mergeCells count="10">
    <mergeCell ref="A41:N41"/>
    <mergeCell ref="A43:A44"/>
    <mergeCell ref="B43:M43"/>
    <mergeCell ref="N43:N44"/>
    <mergeCell ref="M1:N1"/>
    <mergeCell ref="A2:N2"/>
    <mergeCell ref="A4:A5"/>
    <mergeCell ref="B4:M4"/>
    <mergeCell ref="N4:N5"/>
    <mergeCell ref="M40:N40"/>
  </mergeCells>
  <pageMargins left="3.937007874015748E-2" right="3.937007874015748E-2" top="0.70866141732283472" bottom="0.59055118110236227" header="0.51181102362204722" footer="0.51181102362204722"/>
  <pageSetup paperSize="9" firstPageNumber="0" orientation="landscape" horizontalDpi="300" verticalDpi="300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2012.Mód.Fin.üt.</vt:lpstr>
      <vt:lpstr>'2012.Mód.Fin.üt.'!Nyomtatási_terület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Szecsei Imréné</dc:creator>
  <cp:lastModifiedBy>Szecsei Imréné</cp:lastModifiedBy>
  <cp:lastPrinted>2012-09-24T08:31:51Z</cp:lastPrinted>
  <dcterms:created xsi:type="dcterms:W3CDTF">2012-08-31T06:48:12Z</dcterms:created>
  <dcterms:modified xsi:type="dcterms:W3CDTF">2012-09-24T08:32:58Z</dcterms:modified>
</cp:coreProperties>
</file>