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1 önk.mérlege" sheetId="1" r:id="rId1"/>
  </sheets>
  <externalReferences>
    <externalReference r:id="rId2"/>
  </externalReferences>
  <definedNames>
    <definedName name="_xlnm.Print_Area" localSheetId="0">'1.1 önk.mérlege'!$A$1:$C$142</definedName>
  </definedNames>
  <calcPr calcId="125725"/>
</workbook>
</file>

<file path=xl/calcChain.xml><?xml version="1.0" encoding="utf-8"?>
<calcChain xmlns="http://schemas.openxmlformats.org/spreadsheetml/2006/main">
  <c r="C142" i="1"/>
  <c r="C141"/>
  <c r="C139"/>
  <c r="C138"/>
  <c r="C131"/>
  <c r="C132" s="1"/>
  <c r="C130"/>
  <c r="C111"/>
  <c r="C103"/>
  <c r="C140" s="1"/>
  <c r="C97"/>
  <c r="C86"/>
  <c r="C73"/>
  <c r="C59"/>
  <c r="C52"/>
  <c r="C137" s="1"/>
  <c r="C136" s="1"/>
  <c r="C46"/>
  <c r="C43"/>
  <c r="C31"/>
  <c r="C30"/>
  <c r="C21"/>
  <c r="C11"/>
  <c r="C6"/>
  <c r="C5"/>
  <c r="C51" s="1"/>
  <c r="C101" l="1"/>
  <c r="C120" s="1"/>
  <c r="C122" s="1"/>
  <c r="C65"/>
  <c r="C67" s="1"/>
  <c r="C126"/>
</calcChain>
</file>

<file path=xl/sharedStrings.xml><?xml version="1.0" encoding="utf-8"?>
<sst xmlns="http://schemas.openxmlformats.org/spreadsheetml/2006/main" count="268" uniqueCount="224">
  <si>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</si>
  <si>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</si>
  <si>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</si>
  <si>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</si>
  <si>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</si>
  <si>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</si>
  <si>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</si>
  <si>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</si>
  <si>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</si>
  <si>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</si>
  <si>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</si>
  <si>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</si>
  <si>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</si>
  <si>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</si>
  <si>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</si>
  <si>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</si>
  <si>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</si>
  <si>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</si>
  <si>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</si>
  <si>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</si>
  <si>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</si>
  <si>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</si>
  <si>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</si>
  <si>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</si>
  <si>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</si>
  <si>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</si>
  <si>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</si>
  <si>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</si>
  <si>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</si>
  <si>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</si>
  <si>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</si>
  <si>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</si>
  <si>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</si>
  <si>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</si>
  <si>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</si>
  <si>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</si>
  <si>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</si>
  <si>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</si>
  <si>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</si>
  <si>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</si>
  <si>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</si>
  <si>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</si>
  <si>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</si>
  <si>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</si>
  <si>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</si>
  <si>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</si>
  <si>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</si>
  <si>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</si>
  <si>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</si>
  <si>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</si>
  <si>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</si>
  <si>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5.7.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</si>
  <si>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</si>
  <si>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</si>
  <si>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</si>
  <si>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</si>
  <si>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</si>
  <si>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</si>
  <si>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</si>
  <si>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</si>
  <si>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</si>
  <si>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</si>
  <si>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</si>
  <si>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</si>
  <si>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</si>
  <si>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</si>
  <si>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</si>
  <si>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</si>
  <si>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</si>
  <si>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</si>
  <si>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</si>
  <si>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</si>
  <si>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</si>
  <si>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</si>
  <si>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</si>
  <si>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</si>
  <si>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</si>
  <si>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</si>
  <si>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</si>
  <si>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</si>
  <si>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</si>
  <si>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</si>
  <si>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</si>
  <si>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</si>
  <si>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</si>
  <si>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</si>
  <si>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</si>
  <si>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</si>
  <si>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</si>
  <si>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</si>
  <si>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</si>
  <si>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</si>
  <si>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</si>
  <si>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</si>
  <si>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</si>
  <si>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</si>
  <si>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</si>
  <si>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</si>
  <si>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</si>
  <si>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</si>
  <si>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</si>
  <si>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</si>
  <si>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</si>
  <si>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</si>
  <si>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</si>
  <si>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</si>
  <si>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</si>
  <si>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</si>
  <si>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</si>
  <si>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</si>
  <si>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</si>
  <si>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</si>
  <si>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</si>
  <si>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</si>
  <si>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</si>
  <si>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</si>
  <si>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</si>
  <si>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</si>
  <si>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</si>
  <si>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</si>
  <si>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</si>
  <si>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</si>
  <si>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</si>
  <si>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</si>
  <si>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</si>
  <si>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</si>
  <si>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</si>
  <si>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</si>
  <si>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</si>
  <si>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</si>
  <si>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</si>
  <si>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</si>
  <si>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</si>
  <si>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</si>
  <si>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</si>
  <si>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</si>
  <si>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</si>
  <si>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</si>
  <si>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</si>
  <si>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</si>
  <si>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</si>
  <si>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</si>
  <si>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</si>
  <si>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</si>
  <si>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</si>
  <si>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</si>
  <si>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</si>
  <si>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</si>
  <si>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</si>
  <si>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</si>
  <si>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</si>
  <si>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</si>
  <si>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</si>
  <si>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</si>
  <si>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</si>
  <si>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</si>
  <si>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</si>
  <si>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</si>
  <si>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</si>
  <si>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</si>
  <si>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</si>
  <si>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</si>
  <si>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</si>
  <si>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</si>
  <si>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</si>
  <si>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</si>
  <si>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</si>
  <si>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</si>
  <si>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</si>
  <si>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</si>
  <si>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</si>
  <si>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</si>
  <si>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</si>
  <si>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</si>
  <si>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</si>
  <si>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</si>
  <si>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</si>
  <si>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</si>
  <si>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</si>
  <si>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</si>
  <si>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</si>
  <si>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</si>
  <si>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</si>
  <si>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</si>
  <si>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</si>
  <si>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</si>
  <si>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</si>
  <si>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</si>
  <si>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</si>
  <si>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</si>
  <si>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</si>
  <si>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</si>
  <si>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</si>
  <si>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</si>
  <si>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</si>
  <si>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</si>
  <si>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</si>
  <si>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</si>
  <si>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</si>
  <si>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</si>
  <si>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</si>
  <si>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</si>
  <si>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</si>
  <si>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</si>
  <si>
    <t xml:space="preserve">KÜLSŐ FORRÁS BEVONÁSÁVAL – HITEL, KÖLCSÖN -  FINANSZÍROZHATÓ HIÁNY ÖSSZEGE </t>
  </si>
  <si>
    <t>4. sz. táblázat</t>
  </si>
  <si>
    <r>
      <t xml:space="preserve">2013. évi külső forrásból fedezhető működési hiány  </t>
    </r>
    <r>
      <rPr>
        <sz val="7"/>
        <rFont val="Times New Roman"/>
        <family val="1"/>
        <charset val="238"/>
      </rPr>
      <t>(2.1. melléklet 3. oszlop 27. sor)</t>
    </r>
  </si>
  <si>
    <r>
      <t xml:space="preserve">2013. évi külső forrásból fedezhető felhalmozási hiány  </t>
    </r>
    <r>
      <rPr>
        <sz val="7"/>
        <rFont val="Times New Roman"/>
        <family val="1"/>
        <charset val="238"/>
      </rPr>
      <t>(2.2. melléklet 3. oszlop 30. sor)</t>
    </r>
  </si>
  <si>
    <t>2013. évi külső forrásból fedezhető összes hiány (1+2)</t>
  </si>
  <si>
    <t>FINANSZÍROZÁSI BEVÉTELEK ÉS KIADÁSOK EGYENLEGE</t>
  </si>
  <si>
    <t>5. sz. táblázat</t>
  </si>
  <si>
    <t xml:space="preserve"> Finanszírozási műveletek egyenlege (1.1-1.2.) +/-</t>
  </si>
  <si>
    <t>Finanszírozási bevételek (1. melléklet 1. sz. táblázat 11. sor)</t>
  </si>
  <si>
    <t>1.1.1.</t>
  </si>
  <si>
    <t>1.1-ből: Működési célú finanszírozási bevételek (2.1. melléklet 2. sz. oszlop 22. sor)</t>
  </si>
  <si>
    <t>1.1.2.</t>
  </si>
  <si>
    <t xml:space="preserve">             Felhalmozási célú finanszírozási bevételek (2.2. melléklet 2. sz. oszlop 25. sor)</t>
  </si>
  <si>
    <t>Finanszírozási kiadások (1. melléklet 2. sz. táblázat 6. sor)</t>
  </si>
  <si>
    <t>1.2.1.</t>
  </si>
  <si>
    <t>1.2-ből: Működési célú finanszírozási kiadások (2.1. melléklet 4. sz. oszlop 22. sor)</t>
  </si>
  <si>
    <t>1.2.2.</t>
  </si>
  <si>
    <t xml:space="preserve">              Felhalmozási célú finanszírozási kiadások (2.2 .melléklet 4. sz. oszlop 25. sor)</t>
  </si>
  <si>
    <t>Címzett és céltámogatások bérkomp</t>
  </si>
  <si>
    <t>bérkompenzáció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</si>
</sst>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1" fillId="0" borderId="0" xfId="1" applyFill="1"/>
    <xf numFmtId="0" fontId="5" fillId="0" borderId="1" xfId="0" applyFont="1" applyFill="1" applyBorder="1" applyAlignment="1" applyProtection="1">
      <alignment horizontal="right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8" fillId="0" borderId="0" xfId="1" applyFont="1" applyFill="1"/>
    <xf numFmtId="0" fontId="7" fillId="0" borderId="5" xfId="1" applyFont="1" applyFill="1" applyBorder="1" applyAlignment="1" applyProtection="1">
      <alignment horizontal="left" vertical="center" wrapText="1" indent="1"/>
    </xf>
    <xf numFmtId="0" fontId="7" fillId="0" borderId="3" xfId="1" applyFont="1" applyFill="1" applyBorder="1" applyAlignment="1" applyProtection="1">
      <alignment horizontal="left" vertical="center" wrapText="1" indent="1"/>
    </xf>
    <xf numFmtId="164" fontId="7" fillId="0" borderId="6" xfId="1" applyNumberFormat="1" applyFont="1" applyFill="1" applyBorder="1" applyAlignment="1" applyProtection="1">
      <alignment horizontal="right" vertical="center" wrapText="1" indent="1"/>
    </xf>
    <xf numFmtId="0" fontId="9" fillId="0" borderId="0" xfId="1" applyFont="1" applyFill="1"/>
    <xf numFmtId="0" fontId="7" fillId="0" borderId="2" xfId="1" applyFont="1" applyFill="1" applyBorder="1" applyAlignment="1" applyProtection="1">
      <alignment horizontal="left" vertical="center" wrapText="1" indent="1"/>
    </xf>
    <xf numFmtId="0" fontId="10" fillId="0" borderId="3" xfId="0" applyFont="1" applyBorder="1" applyAlignment="1" applyProtection="1">
      <alignment horizontal="left" vertical="center" wrapText="1" indent="1"/>
    </xf>
    <xf numFmtId="164" fontId="7" fillId="0" borderId="7" xfId="1" applyNumberFormat="1" applyFont="1" applyFill="1" applyBorder="1" applyAlignment="1" applyProtection="1">
      <alignment horizontal="right" vertical="center" wrapText="1" indent="1"/>
    </xf>
    <xf numFmtId="49" fontId="8" fillId="0" borderId="8" xfId="1" applyNumberFormat="1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164" fontId="8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0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 wrapText="1" indent="1"/>
    </xf>
    <xf numFmtId="164" fontId="7" fillId="0" borderId="4" xfId="1" applyNumberFormat="1" applyFont="1" applyFill="1" applyBorder="1" applyAlignment="1" applyProtection="1">
      <alignment horizontal="right" vertical="center" wrapText="1" indent="1"/>
    </xf>
    <xf numFmtId="49" fontId="8" fillId="0" borderId="13" xfId="1" applyNumberFormat="1" applyFont="1" applyFill="1" applyBorder="1" applyAlignment="1" applyProtection="1">
      <alignment horizontal="left" vertical="center" wrapText="1" indent="1"/>
    </xf>
    <xf numFmtId="0" fontId="8" fillId="0" borderId="9" xfId="1" applyFont="1" applyFill="1" applyBorder="1" applyAlignment="1" applyProtection="1">
      <alignment horizontal="left" vertical="center" wrapText="1" indent="1"/>
    </xf>
    <xf numFmtId="164" fontId="8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1" applyFont="1" applyFill="1" applyBorder="1" applyAlignment="1" applyProtection="1">
      <alignment horizontal="left" vertical="center" wrapText="1" indent="1"/>
    </xf>
    <xf numFmtId="164" fontId="8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17" xfId="1" applyNumberFormat="1" applyFont="1" applyFill="1" applyBorder="1" applyAlignment="1" applyProtection="1">
      <alignment horizontal="left" vertical="center" wrapText="1" indent="1"/>
    </xf>
    <xf numFmtId="0" fontId="8" fillId="0" borderId="18" xfId="1" applyFont="1" applyFill="1" applyBorder="1" applyAlignment="1" applyProtection="1">
      <alignment horizontal="left" vertical="center" wrapText="1" indent="1"/>
    </xf>
    <xf numFmtId="164" fontId="8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0" xfId="1" applyNumberFormat="1" applyFont="1" applyFill="1" applyBorder="1" applyAlignment="1" applyProtection="1">
      <alignment horizontal="left" vertical="center" wrapText="1" indent="1"/>
    </xf>
    <xf numFmtId="0" fontId="8" fillId="0" borderId="12" xfId="1" applyFont="1" applyFill="1" applyBorder="1" applyAlignment="1" applyProtection="1">
      <alignment horizontal="left" vertical="center" wrapText="1" indent="1"/>
    </xf>
    <xf numFmtId="164" fontId="8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2" xfId="1" applyNumberFormat="1" applyFont="1" applyFill="1" applyBorder="1" applyAlignment="1" applyProtection="1">
      <alignment horizontal="left" vertical="center" wrapText="1" indent="1"/>
    </xf>
    <xf numFmtId="0" fontId="8" fillId="0" borderId="11" xfId="1" applyFont="1" applyFill="1" applyBorder="1" applyAlignment="1" applyProtection="1">
      <alignment horizontal="left" vertical="center" wrapText="1" indent="1"/>
    </xf>
    <xf numFmtId="164" fontId="8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4" xfId="1" applyNumberFormat="1" applyFont="1" applyFill="1" applyBorder="1" applyAlignment="1" applyProtection="1">
      <alignment horizontal="left" vertical="center" wrapText="1" indent="1"/>
    </xf>
    <xf numFmtId="164" fontId="8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6" xfId="1" applyFont="1" applyFill="1" applyBorder="1" applyAlignment="1" applyProtection="1">
      <alignment horizontal="left" vertical="center" wrapText="1" indent="1"/>
    </xf>
    <xf numFmtId="0" fontId="7" fillId="0" borderId="27" xfId="1" applyFont="1" applyFill="1" applyBorder="1" applyAlignment="1" applyProtection="1">
      <alignment horizontal="left" vertical="center" wrapText="1" indent="1"/>
    </xf>
    <xf numFmtId="49" fontId="8" fillId="0" borderId="28" xfId="1" applyNumberFormat="1" applyFont="1" applyFill="1" applyBorder="1" applyAlignment="1" applyProtection="1">
      <alignment horizontal="left" vertical="center" wrapText="1" indent="1"/>
    </xf>
    <xf numFmtId="0" fontId="14" fillId="0" borderId="11" xfId="0" applyFont="1" applyBorder="1" applyAlignment="1" applyProtection="1">
      <alignment horizontal="left" vertical="center" wrapText="1" indent="1"/>
    </xf>
    <xf numFmtId="164" fontId="15" fillId="0" borderId="29" xfId="1" applyNumberFormat="1" applyFont="1" applyFill="1" applyBorder="1" applyAlignment="1" applyProtection="1">
      <alignment horizontal="right" vertical="center" wrapText="1" indent="1"/>
    </xf>
    <xf numFmtId="49" fontId="8" fillId="0" borderId="30" xfId="1" applyNumberFormat="1" applyFont="1" applyFill="1" applyBorder="1" applyAlignment="1" applyProtection="1">
      <alignment horizontal="lef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5" xfId="0" applyFont="1" applyBorder="1" applyAlignment="1" applyProtection="1">
      <alignment horizontal="left" vertical="center" wrapText="1" indent="1"/>
    </xf>
    <xf numFmtId="164" fontId="15" fillId="0" borderId="10" xfId="1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indent="1"/>
    </xf>
    <xf numFmtId="49" fontId="8" fillId="0" borderId="31" xfId="1" applyNumberFormat="1" applyFont="1" applyFill="1" applyBorder="1" applyAlignment="1" applyProtection="1">
      <alignment horizontal="left" vertical="center" wrapText="1" indent="1"/>
    </xf>
    <xf numFmtId="0" fontId="11" fillId="0" borderId="32" xfId="0" applyFont="1" applyBorder="1" applyAlignment="1" applyProtection="1">
      <alignment horizontal="left" vertical="center" indent="1"/>
    </xf>
    <xf numFmtId="164" fontId="13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8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2" xfId="0" applyFont="1" applyBorder="1" applyAlignment="1" applyProtection="1">
      <alignment horizontal="left" vertical="center" wrapText="1" indent="1"/>
    </xf>
    <xf numFmtId="164" fontId="8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1" applyFont="1" applyFill="1"/>
    <xf numFmtId="0" fontId="17" fillId="0" borderId="3" xfId="1" applyFont="1" applyFill="1" applyBorder="1" applyAlignment="1" applyProtection="1">
      <alignment horizontal="left" vertical="center" wrapText="1" indent="1"/>
    </xf>
    <xf numFmtId="164" fontId="18" fillId="0" borderId="4" xfId="1" applyNumberFormat="1" applyFont="1" applyFill="1" applyBorder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1"/>
    </xf>
    <xf numFmtId="164" fontId="15" fillId="0" borderId="23" xfId="1" applyNumberFormat="1" applyFont="1" applyFill="1" applyBorder="1" applyAlignment="1" applyProtection="1">
      <alignment horizontal="right" vertical="center" wrapText="1" indent="1"/>
    </xf>
    <xf numFmtId="49" fontId="11" fillId="0" borderId="8" xfId="0" applyNumberFormat="1" applyFont="1" applyBorder="1" applyAlignment="1" applyProtection="1">
      <alignment horizontal="left" vertical="center" wrapText="1" indent="2"/>
    </xf>
    <xf numFmtId="49" fontId="10" fillId="0" borderId="8" xfId="0" applyNumberFormat="1" applyFont="1" applyBorder="1" applyAlignment="1" applyProtection="1">
      <alignment horizontal="left" vertical="center" wrapText="1" indent="1"/>
    </xf>
    <xf numFmtId="164" fontId="15" fillId="0" borderId="16" xfId="1" applyNumberFormat="1" applyFont="1" applyFill="1" applyBorder="1" applyAlignment="1" applyProtection="1">
      <alignment horizontal="right" vertical="center" wrapText="1" indent="1"/>
    </xf>
    <xf numFmtId="49" fontId="11" fillId="0" borderId="35" xfId="0" applyNumberFormat="1" applyFont="1" applyBorder="1" applyAlignment="1" applyProtection="1">
      <alignment horizontal="left" vertical="center" wrapText="1" indent="2"/>
    </xf>
    <xf numFmtId="164" fontId="13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</xf>
    <xf numFmtId="0" fontId="19" fillId="0" borderId="3" xfId="0" applyFont="1" applyBorder="1" applyAlignment="1" applyProtection="1">
      <alignment horizontal="left" vertical="center" wrapText="1" indent="1"/>
    </xf>
    <xf numFmtId="0" fontId="20" fillId="0" borderId="20" xfId="0" applyFont="1" applyBorder="1" applyAlignment="1" applyProtection="1">
      <alignment horizontal="left" vertical="center" wrapText="1" indent="1"/>
    </xf>
    <xf numFmtId="0" fontId="19" fillId="0" borderId="12" xfId="0" applyFont="1" applyBorder="1" applyAlignment="1" applyProtection="1">
      <alignment horizontal="left" vertical="center" wrapText="1" indent="1"/>
    </xf>
    <xf numFmtId="164" fontId="12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7" fillId="0" borderId="37" xfId="1" applyFont="1" applyFill="1" applyBorder="1" applyAlignment="1" applyProtection="1">
      <alignment vertical="center" wrapText="1"/>
    </xf>
    <xf numFmtId="0" fontId="8" fillId="0" borderId="38" xfId="1" applyFont="1" applyFill="1" applyBorder="1" applyAlignment="1" applyProtection="1">
      <alignment horizontal="left" vertical="center" wrapText="1" indent="1"/>
    </xf>
    <xf numFmtId="0" fontId="8" fillId="0" borderId="0" xfId="1" applyFont="1" applyFill="1" applyBorder="1" applyAlignment="1" applyProtection="1">
      <alignment horizontal="left" vertical="center" wrapText="1" indent="1"/>
    </xf>
    <xf numFmtId="0" fontId="8" fillId="0" borderId="15" xfId="1" applyFont="1" applyFill="1" applyBorder="1" applyAlignment="1" applyProtection="1">
      <alignment horizontal="left" indent="6"/>
    </xf>
    <xf numFmtId="0" fontId="8" fillId="0" borderId="15" xfId="1" applyFont="1" applyFill="1" applyBorder="1" applyAlignment="1" applyProtection="1">
      <alignment horizontal="left" vertical="center" wrapText="1" indent="6"/>
    </xf>
    <xf numFmtId="0" fontId="8" fillId="0" borderId="26" xfId="1" applyFont="1" applyFill="1" applyBorder="1" applyAlignment="1" applyProtection="1">
      <alignment horizontal="left" vertical="center" wrapText="1" indent="6"/>
    </xf>
    <xf numFmtId="49" fontId="8" fillId="0" borderId="35" xfId="1" applyNumberFormat="1" applyFont="1" applyFill="1" applyBorder="1" applyAlignment="1" applyProtection="1">
      <alignment horizontal="left" vertical="center" wrapText="1" indent="1"/>
    </xf>
    <xf numFmtId="0" fontId="8" fillId="0" borderId="32" xfId="1" applyFont="1" applyFill="1" applyBorder="1" applyAlignment="1" applyProtection="1">
      <alignment horizontal="left" vertical="center" wrapText="1" indent="6"/>
    </xf>
    <xf numFmtId="164" fontId="8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1" applyFont="1" applyFill="1" applyBorder="1" applyAlignment="1" applyProtection="1">
      <alignment vertical="center" wrapText="1"/>
    </xf>
    <xf numFmtId="0" fontId="11" fillId="0" borderId="15" xfId="0" quotePrefix="1" applyFont="1" applyBorder="1" applyAlignment="1" applyProtection="1">
      <alignment horizontal="left" vertical="center" wrapText="1" indent="6"/>
    </xf>
    <xf numFmtId="0" fontId="11" fillId="0" borderId="32" xfId="0" quotePrefix="1" applyFont="1" applyBorder="1" applyAlignment="1" applyProtection="1">
      <alignment horizontal="left" vertical="center" wrapText="1" indent="6"/>
    </xf>
    <xf numFmtId="164" fontId="8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7" fillId="0" borderId="17" xfId="1" applyFont="1" applyFill="1" applyBorder="1" applyAlignment="1" applyProtection="1">
      <alignment horizontal="left" vertical="center" wrapText="1" indent="1"/>
    </xf>
    <xf numFmtId="0" fontId="18" fillId="0" borderId="18" xfId="1" applyFont="1" applyFill="1" applyBorder="1" applyAlignment="1" applyProtection="1">
      <alignment horizontal="left" vertical="center" wrapText="1" indent="1"/>
    </xf>
    <xf numFmtId="49" fontId="14" fillId="0" borderId="2" xfId="0" applyNumberFormat="1" applyFont="1" applyBorder="1" applyAlignment="1" applyProtection="1">
      <alignment horizontal="left" vertical="center" wrapText="1" indent="1"/>
    </xf>
    <xf numFmtId="0" fontId="14" fillId="0" borderId="3" xfId="0" applyFont="1" applyBorder="1" applyAlignment="1" applyProtection="1">
      <alignment horizontal="left" vertical="center" wrapText="1" indent="1"/>
    </xf>
    <xf numFmtId="164" fontId="15" fillId="0" borderId="4" xfId="1" applyNumberFormat="1" applyFont="1" applyFill="1" applyBorder="1" applyAlignment="1" applyProtection="1">
      <alignment horizontal="right" vertical="center" wrapText="1" indent="1"/>
    </xf>
    <xf numFmtId="49" fontId="11" fillId="0" borderId="22" xfId="0" applyNumberFormat="1" applyFont="1" applyBorder="1" applyAlignment="1" applyProtection="1">
      <alignment horizontal="left" vertical="center" wrapText="1" indent="2"/>
    </xf>
    <xf numFmtId="0" fontId="11" fillId="0" borderId="23" xfId="0" applyFont="1" applyBorder="1" applyAlignment="1" applyProtection="1">
      <alignment horizontal="right" vertical="center" wrapText="1" indent="1"/>
      <protection locked="0"/>
    </xf>
    <xf numFmtId="0" fontId="11" fillId="0" borderId="16" xfId="0" applyFont="1" applyBorder="1" applyAlignment="1" applyProtection="1">
      <alignment horizontal="right" vertical="center" wrapText="1" indent="1"/>
      <protection locked="0"/>
    </xf>
    <xf numFmtId="49" fontId="11" fillId="0" borderId="24" xfId="0" applyNumberFormat="1" applyFont="1" applyBorder="1" applyAlignment="1" applyProtection="1">
      <alignment horizontal="left" vertical="center" wrapText="1" indent="2"/>
    </xf>
    <xf numFmtId="0" fontId="11" fillId="0" borderId="26" xfId="0" applyFont="1" applyBorder="1" applyAlignment="1" applyProtection="1">
      <alignment horizontal="left" vertical="center" wrapText="1" inden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19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10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7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5" fillId="0" borderId="0" xfId="0" applyFont="1" applyFill="1" applyBorder="1" applyAlignment="1" applyProtection="1">
      <alignment horizontal="right" vertical="center"/>
    </xf>
    <xf numFmtId="0" fontId="25" fillId="0" borderId="3" xfId="0" applyFont="1" applyBorder="1" applyAlignment="1" applyProtection="1">
      <alignment horizontal="left" vertical="center" wrapText="1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</xf>
    <xf numFmtId="0" fontId="23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right" vertical="center" indent="1"/>
    </xf>
    <xf numFmtId="49" fontId="11" fillId="0" borderId="2" xfId="0" applyNumberFormat="1" applyFont="1" applyBorder="1" applyAlignment="1" applyProtection="1">
      <alignment horizontal="left" vertical="center" wrapText="1" indent="1"/>
    </xf>
    <xf numFmtId="0" fontId="26" fillId="0" borderId="3" xfId="0" applyFont="1" applyBorder="1" applyAlignment="1" applyProtection="1">
      <alignment horizontal="left" vertical="center" wrapText="1" indent="1"/>
    </xf>
    <xf numFmtId="164" fontId="11" fillId="0" borderId="4" xfId="0" applyNumberFormat="1" applyFont="1" applyBorder="1" applyAlignment="1" applyProtection="1">
      <alignment horizontal="right" vertical="center" wrapText="1" indent="1"/>
    </xf>
    <xf numFmtId="0" fontId="27" fillId="0" borderId="3" xfId="0" applyFont="1" applyBorder="1" applyAlignment="1" applyProtection="1">
      <alignment horizontal="left" vertical="center" wrapText="1" indent="1"/>
    </xf>
    <xf numFmtId="0" fontId="11" fillId="0" borderId="4" xfId="0" applyFont="1" applyBorder="1" applyAlignment="1" applyProtection="1">
      <alignment horizontal="right" vertical="center" wrapText="1" indent="1"/>
    </xf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0" fontId="23" fillId="0" borderId="0" xfId="0" applyFont="1" applyAlignment="1" applyProtection="1">
      <alignment horizontal="left" vertical="center" indent="1"/>
    </xf>
    <xf numFmtId="0" fontId="24" fillId="0" borderId="0" xfId="0" applyFont="1" applyBorder="1" applyAlignment="1" applyProtection="1">
      <alignment horizontal="left" wrapText="1" indent="1"/>
    </xf>
    <xf numFmtId="0" fontId="23" fillId="0" borderId="0" xfId="0" applyFont="1" applyAlignment="1" applyProtection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2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WIK2013.%20&#233;vi%20K&#246;lt.rend.1,2,t&#225;bla3,4,5,6m.1.3.4.kieg.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 önk.mérlege"/>
      <sheetName val="1.2.Kötelező feladat"/>
      <sheetName val="1.3 Önként vállalt"/>
      <sheetName val="2.1.sz.mell MÜK.mérleg "/>
      <sheetName val="2.2.sz.mell  felhalm mérleg"/>
      <sheetName val="ELLENŐRZÉS-1.sz.2.a.sz.2.b.sz."/>
      <sheetName val=" 3.sz.mell.Beruházások"/>
      <sheetName val="4.sz.mell. Felújítások"/>
      <sheetName val="5.sz.EU-s projekt"/>
      <sheetName val="6.sz..Önkormányzat"/>
      <sheetName val="7.sz.m.1Polg.Hiv."/>
      <sheetName val="9.2. sz. mell"/>
      <sheetName val="9.3. sz. mell"/>
      <sheetName val="9.4. sz. mell"/>
      <sheetName val="9.5. sz. mell"/>
      <sheetName val="10. sz. mell"/>
      <sheetName val="8.sz.m. Óvoda"/>
      <sheetName val="9.sz.m. Családi napközi"/>
      <sheetName val="10.sz.m. Kölcsey K.."/>
      <sheetName val="11.sz.mell"/>
      <sheetName val="1. sz tájékoztató t."/>
      <sheetName val="2. sz tájékoztató t."/>
      <sheetName val="3.sz tájékoztató t."/>
      <sheetName val=" 4.sz. tájékoztató t."/>
      <sheetName val="Munka1"/>
      <sheetName val="Munka2"/>
    </sheetNames>
    <sheetDataSet>
      <sheetData sheetId="0"/>
      <sheetData sheetId="1"/>
      <sheetData sheetId="2"/>
      <sheetData sheetId="3"/>
      <sheetData sheetId="4">
        <row r="27">
          <cell r="C27">
            <v>0</v>
          </cell>
          <cell r="E27">
            <v>0</v>
          </cell>
        </row>
        <row r="32">
          <cell r="C32" t="str">
            <v>-</v>
          </cell>
        </row>
      </sheetData>
      <sheetData sheetId="5">
        <row r="31">
          <cell r="C31">
            <v>22690</v>
          </cell>
          <cell r="E31">
            <v>0</v>
          </cell>
        </row>
        <row r="36">
          <cell r="C36">
            <v>7704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topLeftCell="A38" zoomScale="120" zoomScaleNormal="120" zoomScaleSheetLayoutView="100" workbookViewId="0">
      <selection activeCell="C55" sqref="C55"/>
    </sheetView>
  </sheetViews>
  <sheetFormatPr defaultRowHeight="15.75"/>
  <cols>
    <col min="1" max="1" width="9.5" style="132" customWidth="1"/>
    <col min="2" max="2" width="91.6640625" style="132" customWidth="1"/>
    <col min="3" max="3" width="21.6640625" style="133" customWidth="1"/>
    <col min="4" max="4" width="9" style="1" customWidth="1"/>
    <col min="5" max="16384" width="9.33203125" style="1"/>
  </cols>
  <sheetData>
    <row r="1" spans="1:3" ht="15.95" customHeight="1">
      <c r="A1" s="137" t="s">
        <v>0</v>
      </c>
      <c r="B1" s="137"/>
      <c r="C1" s="137"/>
    </row>
    <row r="2" spans="1:3" ht="15.95" customHeight="1" thickBot="1">
      <c r="A2" s="138" t="s">
        <v>1</v>
      </c>
      <c r="B2" s="138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216573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127300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6700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77273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>
        <v>2219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48163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17226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179813</v>
      </c>
    </row>
    <row r="22" spans="1:3" s="13" customFormat="1" ht="12" customHeight="1">
      <c r="A22" s="35" t="s">
        <v>40</v>
      </c>
      <c r="B22" s="36" t="s">
        <v>41</v>
      </c>
      <c r="C22" s="37">
        <v>132433</v>
      </c>
    </row>
    <row r="23" spans="1:3" s="13" customFormat="1" ht="12" customHeight="1">
      <c r="A23" s="17" t="s">
        <v>42</v>
      </c>
      <c r="B23" s="26" t="s">
        <v>43</v>
      </c>
      <c r="C23" s="27">
        <v>13184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22307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222</v>
      </c>
      <c r="C27" s="27"/>
    </row>
    <row r="28" spans="1:3" s="13" customFormat="1" ht="12" customHeight="1">
      <c r="A28" s="17" t="s">
        <v>51</v>
      </c>
      <c r="B28" s="26" t="s">
        <v>223</v>
      </c>
      <c r="C28" s="40">
        <v>1198</v>
      </c>
    </row>
    <row r="29" spans="1:3" s="13" customFormat="1" ht="12" customHeight="1" thickBot="1">
      <c r="A29" s="17" t="s">
        <v>52</v>
      </c>
      <c r="B29" s="41" t="s">
        <v>53</v>
      </c>
      <c r="C29" s="40">
        <v>10691</v>
      </c>
    </row>
    <row r="30" spans="1:3" s="13" customFormat="1" ht="12" customHeight="1" thickBot="1">
      <c r="A30" s="42" t="s">
        <v>54</v>
      </c>
      <c r="B30" s="11" t="s">
        <v>55</v>
      </c>
      <c r="C30" s="16">
        <f>+C31+C37</f>
        <v>238613</v>
      </c>
    </row>
    <row r="31" spans="1:3" s="13" customFormat="1" ht="12" customHeight="1">
      <c r="A31" s="43" t="s">
        <v>56</v>
      </c>
      <c r="B31" s="44" t="s">
        <v>57</v>
      </c>
      <c r="C31" s="45">
        <f>+C32+C33+C34+C35+C36</f>
        <v>10326</v>
      </c>
    </row>
    <row r="32" spans="1:3" s="13" customFormat="1" ht="12" customHeight="1">
      <c r="A32" s="46" t="s">
        <v>58</v>
      </c>
      <c r="B32" s="47" t="s">
        <v>59</v>
      </c>
      <c r="C32" s="48">
        <v>6288</v>
      </c>
    </row>
    <row r="33" spans="1:3" s="13" customFormat="1" ht="12" customHeight="1">
      <c r="A33" s="46" t="s">
        <v>60</v>
      </c>
      <c r="B33" s="47" t="s">
        <v>61</v>
      </c>
      <c r="C33" s="48">
        <v>253</v>
      </c>
    </row>
    <row r="34" spans="1:3" s="13" customFormat="1" ht="12" customHeight="1">
      <c r="A34" s="46" t="s">
        <v>62</v>
      </c>
      <c r="B34" s="47" t="s">
        <v>63</v>
      </c>
      <c r="C34" s="48"/>
    </row>
    <row r="35" spans="1:3" s="13" customFormat="1" ht="12" customHeight="1">
      <c r="A35" s="46" t="s">
        <v>64</v>
      </c>
      <c r="B35" s="47" t="s">
        <v>65</v>
      </c>
      <c r="C35" s="48"/>
    </row>
    <row r="36" spans="1:3" s="13" customFormat="1" ht="12" customHeight="1">
      <c r="A36" s="46" t="s">
        <v>66</v>
      </c>
      <c r="B36" s="47" t="s">
        <v>67</v>
      </c>
      <c r="C36" s="48">
        <v>3785</v>
      </c>
    </row>
    <row r="37" spans="1:3" s="13" customFormat="1" ht="12" customHeight="1">
      <c r="A37" s="46" t="s">
        <v>68</v>
      </c>
      <c r="B37" s="49" t="s">
        <v>69</v>
      </c>
      <c r="C37" s="50">
        <v>228287</v>
      </c>
    </row>
    <row r="38" spans="1:3" s="13" customFormat="1" ht="12" customHeight="1">
      <c r="A38" s="46" t="s">
        <v>70</v>
      </c>
      <c r="B38" s="47" t="s">
        <v>59</v>
      </c>
      <c r="C38" s="48"/>
    </row>
    <row r="39" spans="1:3" s="13" customFormat="1" ht="12" customHeight="1">
      <c r="A39" s="46" t="s">
        <v>71</v>
      </c>
      <c r="B39" s="47" t="s">
        <v>61</v>
      </c>
      <c r="C39" s="48"/>
    </row>
    <row r="40" spans="1:3" s="13" customFormat="1" ht="12" customHeight="1">
      <c r="A40" s="46" t="s">
        <v>72</v>
      </c>
      <c r="B40" s="47" t="s">
        <v>63</v>
      </c>
      <c r="C40" s="48"/>
    </row>
    <row r="41" spans="1:3" s="13" customFormat="1" ht="12" customHeight="1">
      <c r="A41" s="46" t="s">
        <v>73</v>
      </c>
      <c r="B41" s="51" t="s">
        <v>65</v>
      </c>
      <c r="C41" s="48">
        <v>219149</v>
      </c>
    </row>
    <row r="42" spans="1:3" s="13" customFormat="1" ht="12" customHeight="1" thickBot="1">
      <c r="A42" s="52" t="s">
        <v>74</v>
      </c>
      <c r="B42" s="53" t="s">
        <v>75</v>
      </c>
      <c r="C42" s="54">
        <v>1518</v>
      </c>
    </row>
    <row r="43" spans="1:3" s="13" customFormat="1" ht="12" customHeight="1" thickBot="1">
      <c r="A43" s="14" t="s">
        <v>76</v>
      </c>
      <c r="B43" s="55" t="s">
        <v>77</v>
      </c>
      <c r="C43" s="16">
        <f>+C44+C45</f>
        <v>4800</v>
      </c>
    </row>
    <row r="44" spans="1:3" s="13" customFormat="1" ht="12" customHeight="1">
      <c r="A44" s="35" t="s">
        <v>78</v>
      </c>
      <c r="B44" s="20" t="s">
        <v>79</v>
      </c>
      <c r="C44" s="56">
        <v>1000</v>
      </c>
    </row>
    <row r="45" spans="1:3" s="13" customFormat="1" ht="12" customHeight="1" thickBot="1">
      <c r="A45" s="28" t="s">
        <v>80</v>
      </c>
      <c r="B45" s="57" t="s">
        <v>81</v>
      </c>
      <c r="C45" s="58">
        <v>3800</v>
      </c>
    </row>
    <row r="46" spans="1:3" s="13" customFormat="1" ht="12" customHeight="1" thickBot="1">
      <c r="A46" s="14" t="s">
        <v>82</v>
      </c>
      <c r="B46" s="55" t="s">
        <v>83</v>
      </c>
      <c r="C46" s="16">
        <f>+C47+C48+C49</f>
        <v>77074</v>
      </c>
    </row>
    <row r="47" spans="1:3" s="13" customFormat="1" ht="12" customHeight="1">
      <c r="A47" s="35" t="s">
        <v>84</v>
      </c>
      <c r="B47" s="20" t="s">
        <v>85</v>
      </c>
      <c r="C47" s="59">
        <v>19702</v>
      </c>
    </row>
    <row r="48" spans="1:3" s="13" customFormat="1" ht="12" customHeight="1">
      <c r="A48" s="17" t="s">
        <v>86</v>
      </c>
      <c r="B48" s="47" t="s">
        <v>87</v>
      </c>
      <c r="C48" s="40"/>
    </row>
    <row r="49" spans="1:5" s="13" customFormat="1" ht="12" customHeight="1" thickBot="1">
      <c r="A49" s="28" t="s">
        <v>88</v>
      </c>
      <c r="B49" s="57" t="s">
        <v>89</v>
      </c>
      <c r="C49" s="60">
        <v>57372</v>
      </c>
    </row>
    <row r="50" spans="1:5" s="13" customFormat="1" ht="17.25" customHeight="1" thickBot="1">
      <c r="A50" s="14" t="s">
        <v>90</v>
      </c>
      <c r="B50" s="61" t="s">
        <v>91</v>
      </c>
      <c r="C50" s="62">
        <v>1941</v>
      </c>
      <c r="E50" s="63"/>
    </row>
    <row r="51" spans="1:5" s="13" customFormat="1" ht="12" customHeight="1" thickBot="1">
      <c r="A51" s="14" t="s">
        <v>92</v>
      </c>
      <c r="B51" s="64" t="s">
        <v>93</v>
      </c>
      <c r="C51" s="65">
        <f>SUM(C5+C21+C30+C43+C46+C50)</f>
        <v>718814</v>
      </c>
    </row>
    <row r="52" spans="1:5" s="13" customFormat="1" ht="12" customHeight="1" thickBot="1">
      <c r="A52" s="66" t="s">
        <v>94</v>
      </c>
      <c r="B52" s="15" t="s">
        <v>95</v>
      </c>
      <c r="C52" s="67">
        <f>+C53+C59</f>
        <v>25968</v>
      </c>
    </row>
    <row r="53" spans="1:5" s="13" customFormat="1" ht="12" customHeight="1">
      <c r="A53" s="68" t="s">
        <v>96</v>
      </c>
      <c r="B53" s="44" t="s">
        <v>97</v>
      </c>
      <c r="C53" s="69">
        <v>25968</v>
      </c>
    </row>
    <row r="54" spans="1:5" s="13" customFormat="1" ht="12" customHeight="1">
      <c r="A54" s="70" t="s">
        <v>98</v>
      </c>
      <c r="B54" s="47" t="s">
        <v>99</v>
      </c>
      <c r="C54" s="40">
        <v>25968</v>
      </c>
    </row>
    <row r="55" spans="1:5" s="13" customFormat="1" ht="12" customHeight="1">
      <c r="A55" s="70" t="s">
        <v>100</v>
      </c>
      <c r="B55" s="47" t="s">
        <v>101</v>
      </c>
      <c r="C55" s="40"/>
    </row>
    <row r="56" spans="1:5" s="13" customFormat="1" ht="12" customHeight="1">
      <c r="A56" s="70" t="s">
        <v>102</v>
      </c>
      <c r="B56" s="47" t="s">
        <v>103</v>
      </c>
      <c r="C56" s="40"/>
    </row>
    <row r="57" spans="1:5" s="13" customFormat="1" ht="12" customHeight="1">
      <c r="A57" s="70" t="s">
        <v>104</v>
      </c>
      <c r="B57" s="47" t="s">
        <v>105</v>
      </c>
      <c r="C57" s="40"/>
    </row>
    <row r="58" spans="1:5" s="13" customFormat="1" ht="12" customHeight="1">
      <c r="A58" s="70" t="s">
        <v>106</v>
      </c>
      <c r="B58" s="47" t="s">
        <v>107</v>
      </c>
      <c r="C58" s="40"/>
    </row>
    <row r="59" spans="1:5" s="13" customFormat="1" ht="12" customHeight="1">
      <c r="A59" s="71" t="s">
        <v>108</v>
      </c>
      <c r="B59" s="49" t="s">
        <v>109</v>
      </c>
      <c r="C59" s="72">
        <f>+C60+C61+C62+C63+C64</f>
        <v>0</v>
      </c>
    </row>
    <row r="60" spans="1:5" s="13" customFormat="1" ht="12" customHeight="1">
      <c r="A60" s="70" t="s">
        <v>110</v>
      </c>
      <c r="B60" s="47" t="s">
        <v>111</v>
      </c>
      <c r="C60" s="40"/>
    </row>
    <row r="61" spans="1:5" s="13" customFormat="1" ht="12" customHeight="1">
      <c r="A61" s="70" t="s">
        <v>112</v>
      </c>
      <c r="B61" s="47" t="s">
        <v>113</v>
      </c>
      <c r="C61" s="40"/>
    </row>
    <row r="62" spans="1:5" s="13" customFormat="1" ht="12" customHeight="1">
      <c r="A62" s="70" t="s">
        <v>114</v>
      </c>
      <c r="B62" s="47" t="s">
        <v>115</v>
      </c>
      <c r="C62" s="40"/>
    </row>
    <row r="63" spans="1:5" s="13" customFormat="1" ht="12" customHeight="1">
      <c r="A63" s="70" t="s">
        <v>116</v>
      </c>
      <c r="B63" s="47" t="s">
        <v>117</v>
      </c>
      <c r="C63" s="40"/>
    </row>
    <row r="64" spans="1:5" s="13" customFormat="1" ht="12" customHeight="1" thickBot="1">
      <c r="A64" s="73" t="s">
        <v>118</v>
      </c>
      <c r="B64" s="57" t="s">
        <v>119</v>
      </c>
      <c r="C64" s="74"/>
    </row>
    <row r="65" spans="1:3" s="13" customFormat="1" ht="12" customHeight="1" thickBot="1">
      <c r="A65" s="75" t="s">
        <v>120</v>
      </c>
      <c r="B65" s="76" t="s">
        <v>121</v>
      </c>
      <c r="C65" s="67">
        <f>+C51+C52</f>
        <v>744782</v>
      </c>
    </row>
    <row r="66" spans="1:3" s="13" customFormat="1" ht="13.5" customHeight="1" thickBot="1">
      <c r="A66" s="77" t="s">
        <v>122</v>
      </c>
      <c r="B66" s="78" t="s">
        <v>123</v>
      </c>
      <c r="C66" s="79"/>
    </row>
    <row r="67" spans="1:3" s="13" customFormat="1" ht="12" customHeight="1" thickBot="1">
      <c r="A67" s="75" t="s">
        <v>124</v>
      </c>
      <c r="B67" s="76" t="s">
        <v>125</v>
      </c>
      <c r="C67" s="80">
        <f>+C65+C66</f>
        <v>744782</v>
      </c>
    </row>
    <row r="68" spans="1:3" s="13" customFormat="1" ht="83.25" customHeight="1">
      <c r="A68" s="81"/>
      <c r="B68" s="82"/>
      <c r="C68" s="83"/>
    </row>
    <row r="69" spans="1:3" ht="16.5" customHeight="1">
      <c r="A69" s="137" t="s">
        <v>126</v>
      </c>
      <c r="B69" s="137"/>
      <c r="C69" s="137"/>
    </row>
    <row r="70" spans="1:3" s="85" customFormat="1" ht="16.5" customHeight="1" thickBot="1">
      <c r="A70" s="139" t="s">
        <v>127</v>
      </c>
      <c r="B70" s="139"/>
      <c r="C70" s="84" t="s">
        <v>2</v>
      </c>
    </row>
    <row r="71" spans="1:3" ht="38.1" customHeight="1" thickBot="1">
      <c r="A71" s="3" t="s">
        <v>128</v>
      </c>
      <c r="B71" s="4" t="s">
        <v>129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">
        <v>3</v>
      </c>
    </row>
    <row r="73" spans="1:3" ht="12" customHeight="1" thickBot="1">
      <c r="A73" s="10" t="s">
        <v>6</v>
      </c>
      <c r="B73" s="86" t="s">
        <v>130</v>
      </c>
      <c r="C73" s="12">
        <f>+C74+C75+C76+C77+C78</f>
        <v>396764</v>
      </c>
    </row>
    <row r="74" spans="1:3" ht="12" customHeight="1">
      <c r="A74" s="23" t="s">
        <v>131</v>
      </c>
      <c r="B74" s="24" t="s">
        <v>132</v>
      </c>
      <c r="C74" s="25">
        <v>135299</v>
      </c>
    </row>
    <row r="75" spans="1:3" ht="12" customHeight="1">
      <c r="A75" s="17" t="s">
        <v>133</v>
      </c>
      <c r="B75" s="26" t="s">
        <v>134</v>
      </c>
      <c r="C75" s="27">
        <v>34805</v>
      </c>
    </row>
    <row r="76" spans="1:3" ht="12" customHeight="1">
      <c r="A76" s="17" t="s">
        <v>135</v>
      </c>
      <c r="B76" s="26" t="s">
        <v>136</v>
      </c>
      <c r="C76" s="39">
        <v>199301</v>
      </c>
    </row>
    <row r="77" spans="1:3" ht="12" customHeight="1">
      <c r="A77" s="17" t="s">
        <v>137</v>
      </c>
      <c r="B77" s="87" t="s">
        <v>138</v>
      </c>
      <c r="C77" s="39"/>
    </row>
    <row r="78" spans="1:3" ht="12" customHeight="1">
      <c r="A78" s="17" t="s">
        <v>139</v>
      </c>
      <c r="B78" s="88" t="s">
        <v>140</v>
      </c>
      <c r="C78" s="39">
        <v>27359</v>
      </c>
    </row>
    <row r="79" spans="1:3" ht="12" customHeight="1">
      <c r="A79" s="17" t="s">
        <v>141</v>
      </c>
      <c r="B79" s="26" t="s">
        <v>142</v>
      </c>
      <c r="C79" s="39">
        <v>15262</v>
      </c>
    </row>
    <row r="80" spans="1:3" ht="12" customHeight="1">
      <c r="A80" s="17" t="s">
        <v>143</v>
      </c>
      <c r="B80" s="89" t="s">
        <v>144</v>
      </c>
      <c r="C80" s="39"/>
    </row>
    <row r="81" spans="1:3" ht="12" customHeight="1">
      <c r="A81" s="17" t="s">
        <v>145</v>
      </c>
      <c r="B81" s="89" t="s">
        <v>146</v>
      </c>
      <c r="C81" s="39">
        <v>7723</v>
      </c>
    </row>
    <row r="82" spans="1:3" ht="12" customHeight="1">
      <c r="A82" s="17" t="s">
        <v>147</v>
      </c>
      <c r="B82" s="90" t="s">
        <v>148</v>
      </c>
      <c r="C82" s="39">
        <v>4374</v>
      </c>
    </row>
    <row r="83" spans="1:3" ht="12" customHeight="1">
      <c r="A83" s="28" t="s">
        <v>149</v>
      </c>
      <c r="B83" s="91" t="s">
        <v>150</v>
      </c>
      <c r="C83" s="39"/>
    </row>
    <row r="84" spans="1:3" ht="12" customHeight="1">
      <c r="A84" s="17" t="s">
        <v>151</v>
      </c>
      <c r="B84" s="91" t="s">
        <v>152</v>
      </c>
      <c r="C84" s="39"/>
    </row>
    <row r="85" spans="1:3" ht="12" customHeight="1" thickBot="1">
      <c r="A85" s="92" t="s">
        <v>153</v>
      </c>
      <c r="B85" s="93" t="s">
        <v>154</v>
      </c>
      <c r="C85" s="94"/>
    </row>
    <row r="86" spans="1:3" ht="12" customHeight="1" thickBot="1">
      <c r="A86" s="14" t="s">
        <v>8</v>
      </c>
      <c r="B86" s="95" t="s">
        <v>155</v>
      </c>
      <c r="C86" s="22">
        <f>+C87+C88+C89</f>
        <v>341971</v>
      </c>
    </row>
    <row r="87" spans="1:3" ht="12" customHeight="1">
      <c r="A87" s="35" t="s">
        <v>10</v>
      </c>
      <c r="B87" s="26" t="s">
        <v>156</v>
      </c>
      <c r="C87" s="37">
        <v>297789</v>
      </c>
    </row>
    <row r="88" spans="1:3" ht="12" customHeight="1">
      <c r="A88" s="35" t="s">
        <v>12</v>
      </c>
      <c r="B88" s="41" t="s">
        <v>157</v>
      </c>
      <c r="C88" s="27">
        <v>44182</v>
      </c>
    </row>
    <row r="89" spans="1:3" ht="12" customHeight="1">
      <c r="A89" s="35" t="s">
        <v>14</v>
      </c>
      <c r="B89" s="47" t="s">
        <v>158</v>
      </c>
      <c r="C89" s="19"/>
    </row>
    <row r="90" spans="1:3" ht="12" customHeight="1">
      <c r="A90" s="35" t="s">
        <v>16</v>
      </c>
      <c r="B90" s="47" t="s">
        <v>159</v>
      </c>
      <c r="C90" s="19"/>
    </row>
    <row r="91" spans="1:3" ht="12" customHeight="1">
      <c r="A91" s="35" t="s">
        <v>160</v>
      </c>
      <c r="B91" s="47" t="s">
        <v>161</v>
      </c>
      <c r="C91" s="19"/>
    </row>
    <row r="92" spans="1:3">
      <c r="A92" s="35" t="s">
        <v>162</v>
      </c>
      <c r="B92" s="47" t="s">
        <v>163</v>
      </c>
      <c r="C92" s="19"/>
    </row>
    <row r="93" spans="1:3" ht="12" customHeight="1">
      <c r="A93" s="35" t="s">
        <v>164</v>
      </c>
      <c r="B93" s="96" t="s">
        <v>165</v>
      </c>
      <c r="C93" s="19"/>
    </row>
    <row r="94" spans="1:3" ht="12" customHeight="1">
      <c r="A94" s="35" t="s">
        <v>166</v>
      </c>
      <c r="B94" s="96" t="s">
        <v>167</v>
      </c>
      <c r="C94" s="19"/>
    </row>
    <row r="95" spans="1:3" ht="12" customHeight="1">
      <c r="A95" s="35" t="s">
        <v>168</v>
      </c>
      <c r="B95" s="96" t="s">
        <v>169</v>
      </c>
      <c r="C95" s="19"/>
    </row>
    <row r="96" spans="1:3" ht="24" customHeight="1" thickBot="1">
      <c r="A96" s="28" t="s">
        <v>170</v>
      </c>
      <c r="B96" s="97" t="s">
        <v>171</v>
      </c>
      <c r="C96" s="98"/>
    </row>
    <row r="97" spans="1:3" ht="12" customHeight="1" thickBot="1">
      <c r="A97" s="14" t="s">
        <v>18</v>
      </c>
      <c r="B97" s="99" t="s">
        <v>172</v>
      </c>
      <c r="C97" s="22">
        <f>+C98+C99</f>
        <v>6047</v>
      </c>
    </row>
    <row r="98" spans="1:3" ht="12" customHeight="1">
      <c r="A98" s="35" t="s">
        <v>20</v>
      </c>
      <c r="B98" s="36" t="s">
        <v>173</v>
      </c>
      <c r="C98" s="37">
        <v>6047</v>
      </c>
    </row>
    <row r="99" spans="1:3" ht="12" customHeight="1" thickBot="1">
      <c r="A99" s="38" t="s">
        <v>22</v>
      </c>
      <c r="B99" s="41" t="s">
        <v>174</v>
      </c>
      <c r="C99" s="39">
        <v>0</v>
      </c>
    </row>
    <row r="100" spans="1:3" s="101" customFormat="1" ht="12" customHeight="1" thickBot="1">
      <c r="A100" s="66" t="s">
        <v>175</v>
      </c>
      <c r="B100" s="15" t="s">
        <v>176</v>
      </c>
      <c r="C100" s="100"/>
    </row>
    <row r="101" spans="1:3" ht="12" customHeight="1" thickBot="1">
      <c r="A101" s="102" t="s">
        <v>38</v>
      </c>
      <c r="B101" s="103" t="s">
        <v>177</v>
      </c>
      <c r="C101" s="12">
        <f>+C73+C86+C97+C100</f>
        <v>744782</v>
      </c>
    </row>
    <row r="102" spans="1:3" ht="12" customHeight="1" thickBot="1">
      <c r="A102" s="66" t="s">
        <v>54</v>
      </c>
      <c r="B102" s="15" t="s">
        <v>178</v>
      </c>
      <c r="C102" s="22"/>
    </row>
    <row r="103" spans="1:3" ht="12" customHeight="1" thickBot="1">
      <c r="A103" s="104" t="s">
        <v>56</v>
      </c>
      <c r="B103" s="105" t="s">
        <v>179</v>
      </c>
      <c r="C103" s="106">
        <f>+C104+C105+C106+C107+C108+C109+C110</f>
        <v>0</v>
      </c>
    </row>
    <row r="104" spans="1:3" ht="12" customHeight="1">
      <c r="A104" s="107" t="s">
        <v>58</v>
      </c>
      <c r="B104" s="20" t="s">
        <v>180</v>
      </c>
      <c r="C104" s="108"/>
    </row>
    <row r="105" spans="1:3" ht="12" customHeight="1">
      <c r="A105" s="70" t="s">
        <v>60</v>
      </c>
      <c r="B105" s="47" t="s">
        <v>181</v>
      </c>
      <c r="C105" s="109"/>
    </row>
    <row r="106" spans="1:3" ht="12" customHeight="1">
      <c r="A106" s="70" t="s">
        <v>62</v>
      </c>
      <c r="B106" s="47" t="s">
        <v>182</v>
      </c>
      <c r="C106" s="109"/>
    </row>
    <row r="107" spans="1:3" ht="12" customHeight="1">
      <c r="A107" s="70" t="s">
        <v>64</v>
      </c>
      <c r="B107" s="47" t="s">
        <v>183</v>
      </c>
      <c r="C107" s="109"/>
    </row>
    <row r="108" spans="1:3" ht="12" customHeight="1">
      <c r="A108" s="70" t="s">
        <v>66</v>
      </c>
      <c r="B108" s="47" t="s">
        <v>184</v>
      </c>
      <c r="C108" s="109"/>
    </row>
    <row r="109" spans="1:3" ht="12" customHeight="1">
      <c r="A109" s="70" t="s">
        <v>185</v>
      </c>
      <c r="B109" s="47" t="s">
        <v>186</v>
      </c>
      <c r="C109" s="109"/>
    </row>
    <row r="110" spans="1:3" ht="12" customHeight="1" thickBot="1">
      <c r="A110" s="110" t="s">
        <v>187</v>
      </c>
      <c r="B110" s="111" t="s">
        <v>188</v>
      </c>
      <c r="C110" s="112"/>
    </row>
    <row r="111" spans="1:3" ht="12" customHeight="1" thickBot="1">
      <c r="A111" s="104" t="s">
        <v>68</v>
      </c>
      <c r="B111" s="105" t="s">
        <v>189</v>
      </c>
      <c r="C111" s="106">
        <f>+C112+C113+C114+C115+C116+C117+C118+C119</f>
        <v>0</v>
      </c>
    </row>
    <row r="112" spans="1:3" ht="12" customHeight="1">
      <c r="A112" s="107" t="s">
        <v>70</v>
      </c>
      <c r="B112" s="20" t="s">
        <v>180</v>
      </c>
      <c r="C112" s="108"/>
    </row>
    <row r="113" spans="1:9" ht="12" customHeight="1">
      <c r="A113" s="70" t="s">
        <v>71</v>
      </c>
      <c r="B113" s="47" t="s">
        <v>190</v>
      </c>
      <c r="C113" s="109"/>
    </row>
    <row r="114" spans="1:9" ht="12" customHeight="1">
      <c r="A114" s="70" t="s">
        <v>72</v>
      </c>
      <c r="B114" s="47" t="s">
        <v>182</v>
      </c>
      <c r="C114" s="109"/>
    </row>
    <row r="115" spans="1:9" ht="12" customHeight="1">
      <c r="A115" s="70" t="s">
        <v>73</v>
      </c>
      <c r="B115" s="47" t="s">
        <v>183</v>
      </c>
      <c r="C115" s="109"/>
    </row>
    <row r="116" spans="1:9" ht="12" customHeight="1">
      <c r="A116" s="70" t="s">
        <v>74</v>
      </c>
      <c r="B116" s="47" t="s">
        <v>184</v>
      </c>
      <c r="C116" s="109"/>
    </row>
    <row r="117" spans="1:9" ht="12" customHeight="1">
      <c r="A117" s="70" t="s">
        <v>191</v>
      </c>
      <c r="B117" s="47" t="s">
        <v>192</v>
      </c>
      <c r="C117" s="109"/>
    </row>
    <row r="118" spans="1:9" ht="12" customHeight="1">
      <c r="A118" s="70" t="s">
        <v>193</v>
      </c>
      <c r="B118" s="47" t="s">
        <v>188</v>
      </c>
      <c r="C118" s="109"/>
    </row>
    <row r="119" spans="1:9" ht="12" customHeight="1" thickBot="1">
      <c r="A119" s="110" t="s">
        <v>194</v>
      </c>
      <c r="B119" s="111" t="s">
        <v>195</v>
      </c>
      <c r="C119" s="112"/>
    </row>
    <row r="120" spans="1:9" ht="12" customHeight="1" thickBot="1">
      <c r="A120" s="66" t="s">
        <v>196</v>
      </c>
      <c r="B120" s="76" t="s">
        <v>197</v>
      </c>
      <c r="C120" s="113">
        <f>+C101+C102</f>
        <v>744782</v>
      </c>
    </row>
    <row r="121" spans="1:9" ht="15" customHeight="1" thickBot="1">
      <c r="A121" s="66" t="s">
        <v>82</v>
      </c>
      <c r="B121" s="76" t="s">
        <v>198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199</v>
      </c>
      <c r="B122" s="78" t="s">
        <v>200</v>
      </c>
      <c r="C122" s="67">
        <f>+C120+C121</f>
        <v>744782</v>
      </c>
    </row>
    <row r="123" spans="1:9" ht="7.5" customHeight="1">
      <c r="A123" s="117"/>
      <c r="B123" s="117"/>
      <c r="C123" s="118"/>
    </row>
    <row r="124" spans="1:9">
      <c r="A124" s="140" t="s">
        <v>201</v>
      </c>
      <c r="B124" s="140"/>
      <c r="C124" s="140"/>
    </row>
    <row r="125" spans="1:9" ht="15" customHeight="1" thickBot="1">
      <c r="A125" s="138" t="s">
        <v>202</v>
      </c>
      <c r="B125" s="138"/>
      <c r="C125" s="2" t="s">
        <v>2</v>
      </c>
    </row>
    <row r="126" spans="1:9" ht="13.5" customHeight="1" thickBot="1">
      <c r="A126" s="14">
        <v>1</v>
      </c>
      <c r="B126" s="95" t="s">
        <v>203</v>
      </c>
      <c r="C126" s="119">
        <f>+C51-C101</f>
        <v>-25968</v>
      </c>
      <c r="D126" s="120"/>
    </row>
    <row r="127" spans="1:9" ht="7.5" customHeight="1">
      <c r="A127" s="117"/>
      <c r="B127" s="117"/>
      <c r="C127" s="118"/>
    </row>
    <row r="128" spans="1:9">
      <c r="A128" s="134" t="s">
        <v>204</v>
      </c>
      <c r="B128" s="134"/>
      <c r="C128" s="134"/>
      <c r="D128"/>
      <c r="E128"/>
    </row>
    <row r="129" spans="1:3" ht="12.75" customHeight="1" thickBot="1">
      <c r="A129" s="135" t="s">
        <v>205</v>
      </c>
      <c r="B129" s="135"/>
      <c r="C129" s="121" t="s">
        <v>2</v>
      </c>
    </row>
    <row r="130" spans="1:3" ht="13.5" customHeight="1" thickBot="1">
      <c r="A130" s="66" t="s">
        <v>6</v>
      </c>
      <c r="B130" s="122" t="s">
        <v>206</v>
      </c>
      <c r="C130" s="113">
        <f>IF('[1]2.1.sz.mell MÜK.mérleg '!C32&lt;&gt;"-",'[1]2.1.sz.mell MÜK.mérleg '!C32,0)</f>
        <v>0</v>
      </c>
    </row>
    <row r="131" spans="1:3" ht="13.5" customHeight="1" thickBot="1">
      <c r="A131" s="66" t="s">
        <v>8</v>
      </c>
      <c r="B131" s="122" t="s">
        <v>207</v>
      </c>
      <c r="C131" s="123">
        <f>IF('[1]2.2.sz.mell  felhalm mérleg'!C36&lt;&gt;"-",'[1]2.2.sz.mell  felhalm mérleg'!C36,0)</f>
        <v>7704</v>
      </c>
    </row>
    <row r="132" spans="1:3" ht="13.5" customHeight="1" thickBot="1">
      <c r="A132" s="66" t="s">
        <v>18</v>
      </c>
      <c r="B132" s="122" t="s">
        <v>208</v>
      </c>
      <c r="C132" s="123">
        <f>C131+C130</f>
        <v>7704</v>
      </c>
    </row>
    <row r="133" spans="1:3" ht="7.5" customHeight="1">
      <c r="A133" s="124"/>
      <c r="B133" s="125"/>
      <c r="C133" s="126"/>
    </row>
    <row r="134" spans="1:3">
      <c r="A134" s="136" t="s">
        <v>209</v>
      </c>
      <c r="B134" s="136"/>
      <c r="C134" s="136"/>
    </row>
    <row r="135" spans="1:3" ht="12.75" customHeight="1" thickBot="1">
      <c r="A135" s="135" t="s">
        <v>210</v>
      </c>
      <c r="B135" s="135"/>
      <c r="C135" s="121" t="s">
        <v>2</v>
      </c>
    </row>
    <row r="136" spans="1:3" ht="12.75" customHeight="1" thickBot="1">
      <c r="A136" s="66" t="s">
        <v>6</v>
      </c>
      <c r="B136" s="122" t="s">
        <v>211</v>
      </c>
      <c r="C136" s="113">
        <f>+C137-C140</f>
        <v>25968</v>
      </c>
    </row>
    <row r="137" spans="1:3" ht="12.75" customHeight="1" thickBot="1">
      <c r="A137" s="127" t="s">
        <v>131</v>
      </c>
      <c r="B137" s="128" t="s">
        <v>212</v>
      </c>
      <c r="C137" s="129">
        <f>+C52</f>
        <v>25968</v>
      </c>
    </row>
    <row r="138" spans="1:3" ht="12.75" customHeight="1" thickBot="1">
      <c r="A138" s="104" t="s">
        <v>213</v>
      </c>
      <c r="B138" s="130" t="s">
        <v>214</v>
      </c>
      <c r="C138" s="131">
        <f>+'[1]2.1.sz.mell MÜK.mérleg '!C27</f>
        <v>0</v>
      </c>
    </row>
    <row r="139" spans="1:3" ht="12.75" customHeight="1" thickBot="1">
      <c r="A139" s="104" t="s">
        <v>215</v>
      </c>
      <c r="B139" s="130" t="s">
        <v>216</v>
      </c>
      <c r="C139" s="131">
        <f>+'[1]2.2.sz.mell  felhalm mérleg'!C31</f>
        <v>22690</v>
      </c>
    </row>
    <row r="140" spans="1:3" ht="12.75" customHeight="1" thickBot="1">
      <c r="A140" s="127" t="s">
        <v>133</v>
      </c>
      <c r="B140" s="128" t="s">
        <v>217</v>
      </c>
      <c r="C140" s="129">
        <f>+C102</f>
        <v>0</v>
      </c>
    </row>
    <row r="141" spans="1:3" ht="12.75" customHeight="1" thickBot="1">
      <c r="A141" s="104" t="s">
        <v>218</v>
      </c>
      <c r="B141" s="130" t="s">
        <v>219</v>
      </c>
      <c r="C141" s="131">
        <f>+'[1]2.1.sz.mell MÜK.mérleg '!E27</f>
        <v>0</v>
      </c>
    </row>
    <row r="142" spans="1:3" ht="12.75" customHeight="1" thickBot="1">
      <c r="A142" s="104" t="s">
        <v>220</v>
      </c>
      <c r="B142" s="130" t="s">
        <v>221</v>
      </c>
      <c r="C142" s="131">
        <f>+'[1]2.2.sz.mell  felhalm mérleg'!E31</f>
        <v>0</v>
      </c>
    </row>
  </sheetData>
  <mergeCells count="10">
    <mergeCell ref="A128:C128"/>
    <mergeCell ref="A129:B129"/>
    <mergeCell ref="A134:C134"/>
    <mergeCell ref="A135:B135"/>
    <mergeCell ref="A1:C1"/>
    <mergeCell ref="A2:B2"/>
    <mergeCell ref="A69:C69"/>
    <mergeCell ref="A70:B70"/>
    <mergeCell ref="A124:C124"/>
    <mergeCell ref="A125:B12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
&amp;"Times New Roman CE,Félkövér"&amp;12Délegyháza Község Önkormányzat
2013. évi költségvetésének összevont mérlege&amp;R&amp;"Times New Roman CE,Félkövér"&amp;11 &amp;"Times New Roman CE,Félkövér dőlt"1.1. melléklet</oddHeader>
    <oddFooter>&amp;P. oldal</oddFooter>
  </headerFooter>
  <rowBreaks count="1" manualBreakCount="1">
    <brk id="6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1.1 önk.mérlege</vt:lpstr>
      <vt:lpstr>'1.1 önk.mérlege'!Nyomtatási_terület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2013-08-07T11:27:03Z</cp:lastPrinted>
  <dcterms:created xsi:type="dcterms:W3CDTF">2013-06-18T06:01:39Z</dcterms:created>
  <dcterms:modified xsi:type="dcterms:W3CDTF">2013-10-28T10:55:10Z</dcterms:modified>
</cp:coreProperties>
</file>