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+Int." sheetId="1" r:id="rId1"/>
    <sheet name="CSANA" sheetId="4" r:id="rId2"/>
    <sheet name="MŰV.HÁZ" sheetId="5" r:id="rId3"/>
    <sheet name="KÖNYVTÁR" sheetId="6" r:id="rId4"/>
    <sheet name="ÓVI-KH" sheetId="7" r:id="rId5"/>
    <sheet name="Munka3" sheetId="3" r:id="rId6"/>
  </sheets>
  <definedNames>
    <definedName name="_xlnm.Print_Area" localSheetId="1">CSANA!$A$1:$J$39</definedName>
    <definedName name="_xlnm.Print_Area" localSheetId="0">'HIV+Int.'!$A$1:$J$119</definedName>
    <definedName name="_xlnm.Print_Area" localSheetId="3">KÖNYVTÁR!$A$1:$I$40</definedName>
    <definedName name="_xlnm.Print_Area" localSheetId="2">MŰV.HÁZ!$A$1:$I$40</definedName>
    <definedName name="_xlnm.Print_Area" localSheetId="4">'ÓVI-KH'!$A$1:$I$40</definedName>
  </definedNames>
  <calcPr calcId="125725"/>
</workbook>
</file>

<file path=xl/calcChain.xml><?xml version="1.0" encoding="utf-8"?>
<calcChain xmlns="http://schemas.openxmlformats.org/spreadsheetml/2006/main">
  <c r="G118" i="1"/>
  <c r="I110"/>
  <c r="G10" i="6"/>
  <c r="G12" i="1"/>
  <c r="G94"/>
  <c r="G54"/>
  <c r="E42"/>
  <c r="E9"/>
  <c r="E12"/>
  <c r="E34"/>
  <c r="E38"/>
  <c r="E40"/>
  <c r="E11"/>
  <c r="E50"/>
  <c r="E8"/>
  <c r="I29"/>
  <c r="G15" i="7"/>
  <c r="G12"/>
  <c r="G9"/>
  <c r="G10" i="5"/>
  <c r="G9"/>
  <c r="G15"/>
  <c r="C15"/>
  <c r="G67" i="1"/>
  <c r="I16" i="7"/>
  <c r="I14"/>
  <c r="I13"/>
  <c r="I11"/>
  <c r="E15"/>
  <c r="I15" s="1"/>
  <c r="E12"/>
  <c r="I12" s="1"/>
  <c r="E10"/>
  <c r="I10" s="1"/>
  <c r="E9"/>
  <c r="I9" s="1"/>
  <c r="E7"/>
  <c r="G9" i="6"/>
  <c r="I12"/>
  <c r="E10"/>
  <c r="I11"/>
  <c r="I10"/>
  <c r="I16" i="5"/>
  <c r="I14"/>
  <c r="I13"/>
  <c r="I12"/>
  <c r="I11"/>
  <c r="E15"/>
  <c r="I15" s="1"/>
  <c r="E10"/>
  <c r="I10" s="1"/>
  <c r="E9"/>
  <c r="I9" s="1"/>
  <c r="I11" i="4"/>
  <c r="I112" i="1"/>
  <c r="I109"/>
  <c r="I103"/>
  <c r="I102"/>
  <c r="I101"/>
  <c r="I100"/>
  <c r="I99"/>
  <c r="I98"/>
  <c r="I97"/>
  <c r="I96"/>
  <c r="I95"/>
  <c r="I91"/>
  <c r="I90"/>
  <c r="I89"/>
  <c r="I88"/>
  <c r="I79"/>
  <c r="I77"/>
  <c r="I74"/>
  <c r="I73"/>
  <c r="I71"/>
  <c r="I69"/>
  <c r="I66"/>
  <c r="I58"/>
  <c r="I55"/>
  <c r="I51"/>
  <c r="I45"/>
  <c r="I43"/>
  <c r="I41"/>
  <c r="I39"/>
  <c r="I36"/>
  <c r="I35"/>
  <c r="I32"/>
  <c r="I31"/>
  <c r="I28"/>
  <c r="I27"/>
  <c r="I26"/>
  <c r="I25"/>
  <c r="I24"/>
  <c r="I23"/>
  <c r="I22"/>
  <c r="I20"/>
  <c r="I19"/>
  <c r="I18"/>
  <c r="I17"/>
  <c r="I16"/>
  <c r="I15"/>
  <c r="I14"/>
  <c r="G106"/>
  <c r="E106"/>
  <c r="E94"/>
  <c r="G60"/>
  <c r="E60"/>
  <c r="G57"/>
  <c r="E57"/>
  <c r="E67"/>
  <c r="I67"/>
  <c r="E54"/>
  <c r="G53"/>
  <c r="E53"/>
  <c r="G42"/>
  <c r="G40"/>
  <c r="I40"/>
  <c r="G38"/>
  <c r="I38"/>
  <c r="G34"/>
  <c r="G11" s="1"/>
  <c r="G9"/>
  <c r="G50"/>
  <c r="G65"/>
  <c r="G64"/>
  <c r="E65"/>
  <c r="E64"/>
  <c r="C65"/>
  <c r="G87"/>
  <c r="G86"/>
  <c r="E87"/>
  <c r="E86"/>
  <c r="C34"/>
  <c r="C12"/>
  <c r="C42"/>
  <c r="C67"/>
  <c r="C64"/>
  <c r="C106"/>
  <c r="C94"/>
  <c r="C87"/>
  <c r="C86"/>
  <c r="C60"/>
  <c r="C57"/>
  <c r="C54"/>
  <c r="C53"/>
  <c r="C50"/>
  <c r="C15" i="7"/>
  <c r="C12"/>
  <c r="C10"/>
  <c r="C9"/>
  <c r="C7"/>
  <c r="G29"/>
  <c r="E29"/>
  <c r="C29"/>
  <c r="G28"/>
  <c r="E28"/>
  <c r="C28"/>
  <c r="G26"/>
  <c r="E26"/>
  <c r="C26"/>
  <c r="G23"/>
  <c r="E23"/>
  <c r="C23"/>
  <c r="G19"/>
  <c r="E19"/>
  <c r="C19"/>
  <c r="C36" s="1"/>
  <c r="C39" s="1"/>
  <c r="G7"/>
  <c r="G36"/>
  <c r="G39"/>
  <c r="E36"/>
  <c r="E39"/>
  <c r="I39" s="1"/>
  <c r="C10" i="6"/>
  <c r="G29"/>
  <c r="E29"/>
  <c r="C29"/>
  <c r="G28"/>
  <c r="E28"/>
  <c r="C28"/>
  <c r="G26"/>
  <c r="E26"/>
  <c r="C26"/>
  <c r="G23"/>
  <c r="E23"/>
  <c r="C23"/>
  <c r="G19"/>
  <c r="E19"/>
  <c r="C19"/>
  <c r="G15"/>
  <c r="G7" s="1"/>
  <c r="E15"/>
  <c r="C15"/>
  <c r="E9"/>
  <c r="I9"/>
  <c r="C9"/>
  <c r="E7"/>
  <c r="E36"/>
  <c r="E39"/>
  <c r="C7"/>
  <c r="C36"/>
  <c r="C39"/>
  <c r="G7" i="5"/>
  <c r="C10"/>
  <c r="G29"/>
  <c r="E29"/>
  <c r="C29"/>
  <c r="G28"/>
  <c r="E28"/>
  <c r="C28"/>
  <c r="G26"/>
  <c r="E26"/>
  <c r="C26"/>
  <c r="G23"/>
  <c r="E23"/>
  <c r="C23"/>
  <c r="G19"/>
  <c r="E19"/>
  <c r="C19"/>
  <c r="C9"/>
  <c r="G36"/>
  <c r="G39"/>
  <c r="C7"/>
  <c r="C36"/>
  <c r="C39"/>
  <c r="G28" i="4"/>
  <c r="G27"/>
  <c r="G25"/>
  <c r="E28"/>
  <c r="E27"/>
  <c r="E25"/>
  <c r="G22"/>
  <c r="G20"/>
  <c r="G19"/>
  <c r="G15"/>
  <c r="E22"/>
  <c r="E20"/>
  <c r="E19"/>
  <c r="E15"/>
  <c r="C22"/>
  <c r="C28"/>
  <c r="C27"/>
  <c r="C25"/>
  <c r="C20"/>
  <c r="C19"/>
  <c r="C15"/>
  <c r="G10"/>
  <c r="G9"/>
  <c r="G7"/>
  <c r="E10"/>
  <c r="E9"/>
  <c r="E7"/>
  <c r="I7" s="1"/>
  <c r="C10"/>
  <c r="C9"/>
  <c r="C7"/>
  <c r="C35"/>
  <c r="C38"/>
  <c r="C40" i="1"/>
  <c r="C38"/>
  <c r="C11"/>
  <c r="C9"/>
  <c r="I12"/>
  <c r="I34"/>
  <c r="I42"/>
  <c r="I53"/>
  <c r="I54"/>
  <c r="I57"/>
  <c r="I94"/>
  <c r="I106"/>
  <c r="I64"/>
  <c r="I7" i="7"/>
  <c r="I36"/>
  <c r="I9" i="4"/>
  <c r="I10"/>
  <c r="I86" i="1"/>
  <c r="I87"/>
  <c r="I65"/>
  <c r="I50"/>
  <c r="E35" i="4"/>
  <c r="E38"/>
  <c r="G35"/>
  <c r="E113" i="1"/>
  <c r="E118"/>
  <c r="C8"/>
  <c r="C113"/>
  <c r="C118"/>
  <c r="G38" i="4"/>
  <c r="I38"/>
  <c r="I35"/>
  <c r="G36" i="6" l="1"/>
  <c r="I7"/>
  <c r="I11" i="1"/>
  <c r="G8"/>
  <c r="E7" i="5"/>
  <c r="I7" l="1"/>
  <c r="E36"/>
  <c r="I8" i="1"/>
  <c r="G113"/>
  <c r="G39" i="6"/>
  <c r="I39" s="1"/>
  <c r="I36"/>
  <c r="I118" i="1" l="1"/>
  <c r="I113"/>
  <c r="E39" i="5"/>
  <c r="I39" s="1"/>
  <c r="I36"/>
</calcChain>
</file>

<file path=xl/sharedStrings.xml><?xml version="1.0" encoding="utf-8"?>
<sst xmlns="http://schemas.openxmlformats.org/spreadsheetml/2006/main" count="515" uniqueCount="175">
  <si>
    <t>Megnevezés</t>
  </si>
  <si>
    <t>I.</t>
  </si>
  <si>
    <t>A)</t>
  </si>
  <si>
    <t>B)</t>
  </si>
  <si>
    <t>II.</t>
  </si>
  <si>
    <t>III.</t>
  </si>
  <si>
    <t>V.</t>
  </si>
  <si>
    <t>Felhalmozási és tőkejellegű bevételek</t>
  </si>
  <si>
    <t>Tárgyi eszköz értékesítési bevételek</t>
  </si>
  <si>
    <t>IV.</t>
  </si>
  <si>
    <t>Építményadó</t>
  </si>
  <si>
    <t>Iparűzési adó</t>
  </si>
  <si>
    <t>Pótlék, bírság</t>
  </si>
  <si>
    <t>Gépjárműadó</t>
  </si>
  <si>
    <t>Előző évi pénzmaradvány</t>
  </si>
  <si>
    <t>Bevételek összesen</t>
  </si>
  <si>
    <t>Bevételek</t>
  </si>
  <si>
    <t>B.)</t>
  </si>
  <si>
    <t>D.)</t>
  </si>
  <si>
    <t>C.)</t>
  </si>
  <si>
    <t>A.)</t>
  </si>
  <si>
    <t>Temőföld bérbeadásából származó adó</t>
  </si>
  <si>
    <t>Áfa bevételek,  visszatérülések</t>
  </si>
  <si>
    <t>OEP finanszírozás</t>
  </si>
  <si>
    <t>Telek adó</t>
  </si>
  <si>
    <t>A lakosság részére nyújtott kölcsön visszatérülése.</t>
  </si>
  <si>
    <t>Kötött felhasználású állami támogatás</t>
  </si>
  <si>
    <t>Helyszíni és szabálysértési bírság</t>
  </si>
  <si>
    <t>Talajterhelési díj</t>
  </si>
  <si>
    <t>Folyó bevételek összesen</t>
  </si>
  <si>
    <t>Intézményi működési bevételek összesen</t>
  </si>
  <si>
    <t>Hatósági jogkörhöz köthető működési bevétel</t>
  </si>
  <si>
    <t>Egyéb saját bevétel</t>
  </si>
  <si>
    <t>Állami támogatás</t>
  </si>
  <si>
    <t>Adóbevételek</t>
  </si>
  <si>
    <t>Hitelek, értékpapírok, kölcsönök</t>
  </si>
  <si>
    <t>Függő bevétel</t>
  </si>
  <si>
    <t>Támogatás értékű működési bevételek</t>
  </si>
  <si>
    <t xml:space="preserve">C.) </t>
  </si>
  <si>
    <t>Önkormányzat sajátos működési bevételei</t>
  </si>
  <si>
    <t>Kifüggesztési díj</t>
  </si>
  <si>
    <t>Mozgáskorlátozott támogatás</t>
  </si>
  <si>
    <t>Polgármesteri Hivatal</t>
  </si>
  <si>
    <t xml:space="preserve"> </t>
  </si>
  <si>
    <t>Kiegészítések, visszatérülések</t>
  </si>
  <si>
    <t>Felhalmozási célú pénzeszközátvétel Áh-on kívülről</t>
  </si>
  <si>
    <t>E.)</t>
  </si>
  <si>
    <t>Hozam- és kamat bevételek</t>
  </si>
  <si>
    <t>Működési célú pénzesz- közátvétel ÁH-on kívülről</t>
  </si>
  <si>
    <t>2011. évi előrányzat</t>
  </si>
  <si>
    <t>Áru és készlet értékesítés</t>
  </si>
  <si>
    <t>Telefon fax</t>
  </si>
  <si>
    <t>Behajtási engedély</t>
  </si>
  <si>
    <t>Vizi állás, stég</t>
  </si>
  <si>
    <t>Közterület haszn.</t>
  </si>
  <si>
    <t>Mederhasználat</t>
  </si>
  <si>
    <t>Egyéb sajátos bevétel</t>
  </si>
  <si>
    <t>hirdetési díj D.Újság</t>
  </si>
  <si>
    <t>falunapi bevételek</t>
  </si>
  <si>
    <t>Közmű bevétel (víz + csatorna)</t>
  </si>
  <si>
    <t>Bérleti és lízingdíj bevétel: Tavirózsa</t>
  </si>
  <si>
    <t xml:space="preserve">                                       Casablanca</t>
  </si>
  <si>
    <t>Kötbér, kártérítés</t>
  </si>
  <si>
    <t>Háziorvosok, közüzemi díjak</t>
  </si>
  <si>
    <t>HIVATAL</t>
  </si>
  <si>
    <t>KÖZTERÜLET RENDJÉNEK FENNT</t>
  </si>
  <si>
    <t>Mezőőri járulék</t>
  </si>
  <si>
    <t>VÉDŐNŐ</t>
  </si>
  <si>
    <t>KÖZTEMETŐ</t>
  </si>
  <si>
    <t>Sírhely</t>
  </si>
  <si>
    <t>Délegyháza</t>
  </si>
  <si>
    <t>INTÉZMÉNYI MŰKÖDÉSI BEVÉTELEK ÖSSZESSEN</t>
  </si>
  <si>
    <t>Bérleti és lízingdíj bevétel</t>
  </si>
  <si>
    <t>CSALÁDI NAPKÖZI</t>
  </si>
  <si>
    <t>Intézményi ellátási díj</t>
  </si>
  <si>
    <t>KÖNYVTÁR</t>
  </si>
  <si>
    <t>Beiratkozási díj</t>
  </si>
  <si>
    <t>MŰVELŐDÉSI HÁZ</t>
  </si>
  <si>
    <t>Telefon, fax</t>
  </si>
  <si>
    <t>ÓVODA</t>
  </si>
  <si>
    <t>KONYHA</t>
  </si>
  <si>
    <t>Pénzforgalom nélk. Szoc. Étk</t>
  </si>
  <si>
    <t>Áfabevétel</t>
  </si>
  <si>
    <t>DTV eszközhasználati díj Áfája</t>
  </si>
  <si>
    <t>Hozam és kamat bevételek</t>
  </si>
  <si>
    <t>Kamatbevétel</t>
  </si>
  <si>
    <t>Műk. pénzeszköz átvétel ÁH-on kívülről</t>
  </si>
  <si>
    <t>FELHALMOZÁSI ÉS TŐKEJELLEGŰ BEVÉTELEK</t>
  </si>
  <si>
    <t>Telkek értékesítése</t>
  </si>
  <si>
    <t>Pénzügyi befektetések bevételei</t>
  </si>
  <si>
    <t>Eszközhasználati dij 27200</t>
  </si>
  <si>
    <t>Felhalmozási célú pénzeszközátvétel</t>
  </si>
  <si>
    <t>Óvoda bővítés pályázat (98836 e Ft 40%-a)</t>
  </si>
  <si>
    <t>Egészséges ivóvíz pályázat (100%)</t>
  </si>
  <si>
    <t>TÁMOGATÁSOK, TÁMOGATÁS ÉRTÉKŰ BEVÉTELEK</t>
  </si>
  <si>
    <t>Felügyeleti szervtől kapott támogatás</t>
  </si>
  <si>
    <t>Műk. Támogatás kp. kv. szervtől</t>
  </si>
  <si>
    <t>Áporka önk. által biztosított pénzeszköz megállapodás alapján</t>
  </si>
  <si>
    <t>Iskola eü.</t>
  </si>
  <si>
    <t>MOZGÁSKORLÁTOZOTT TÁM</t>
  </si>
  <si>
    <t>CSANA</t>
  </si>
  <si>
    <t>Támogatás értékű műk. Bevétel</t>
  </si>
  <si>
    <t>KÖZCÉLÚ FOGLALK</t>
  </si>
  <si>
    <t xml:space="preserve">Közcélú fogl támogatása                  rövid időtartamú  1820 e Ft, hosszabb időtartamú  768 e Ft                                </t>
  </si>
  <si>
    <t>Támogatás értékű felhalmozási bevételek</t>
  </si>
  <si>
    <t>ÖNKORMÁNYZAT SAJÁTOS MŰKÖDÉSI BEVÉTELEI</t>
  </si>
  <si>
    <t>SZJA 8%</t>
  </si>
  <si>
    <t>SZJA jöv.diff. Mérséklése</t>
  </si>
  <si>
    <t>Szociális feladat kieg. Támogatás (év közben igényelhető támogatások)</t>
  </si>
  <si>
    <t>Tartózkodási idő után fizetendő idegenforgalmi adó</t>
  </si>
  <si>
    <t>HITELEK, ÉRTÉKPAPÍROK, KÖLCSÖNÖK</t>
  </si>
  <si>
    <t>Óvoda bővítés önrész 10 évi lejárattal</t>
  </si>
  <si>
    <t>Ivóvíz pályázat önrész</t>
  </si>
  <si>
    <t xml:space="preserve">M. per10,15 tszt,DV.-Dh. út 30               </t>
  </si>
  <si>
    <t>Viziközmű kezességvállalás</t>
  </si>
  <si>
    <t>CSALÁDI NAPKÖZI (adatok ezer Ft-ban)</t>
  </si>
  <si>
    <t>MŰVELŐDÉSI HÁZ (adatok ezer Ft-ban)</t>
  </si>
  <si>
    <t>KÖNYVTÁR (adatok ezer Ft-ban)</t>
  </si>
  <si>
    <t>ÓVODA + KONYHA (adatok ezer Ft-ban)</t>
  </si>
  <si>
    <t>HIVATAL ÉS INTÉZMÉNYEI (adatok ezer Ft-ban)</t>
  </si>
  <si>
    <t>Vagyonkezelésbe  a.28193                                  27193</t>
  </si>
  <si>
    <t>Támogatások, támogatás értékű bevételek</t>
  </si>
  <si>
    <t>,</t>
  </si>
  <si>
    <t>2011. évi módosított EI</t>
  </si>
  <si>
    <t>Bírságból származó bevétel</t>
  </si>
  <si>
    <t>Rezsi</t>
  </si>
  <si>
    <t>Házasságkötés szolg. Díja</t>
  </si>
  <si>
    <t>2009. évi norm. elszámolás</t>
  </si>
  <si>
    <t>Központosított ei teljesítése bérkompenzáció</t>
  </si>
  <si>
    <t>Központosított ei működési teljesítése</t>
  </si>
  <si>
    <t>4-JA Kubik kft támogatása mosdó felújításhoz</t>
  </si>
  <si>
    <t xml:space="preserve">megszűnt a szerz. Végrehajtónál kb 500 </t>
  </si>
  <si>
    <t>Boltos József (1150), Tó haszn. Díj 1500</t>
  </si>
  <si>
    <t>Bérlakások rezsi díja</t>
  </si>
  <si>
    <t>Év végén térítik a költséget</t>
  </si>
  <si>
    <t>Értékesített Teszköz Áfája (133. hrsz)</t>
  </si>
  <si>
    <t xml:space="preserve">koncessziós szerződés alapján DTV Rt </t>
  </si>
  <si>
    <t>kompenzáció (pénzforgalom nélkül)</t>
  </si>
  <si>
    <t>2009. évi norm. Elszámolásból visszautalás</t>
  </si>
  <si>
    <t>Nyitó pénzkészlet</t>
  </si>
  <si>
    <t>Mezőőri feladatok  állami támogatása</t>
  </si>
  <si>
    <t>OEP finanszírozás(védőnői szolg.)</t>
  </si>
  <si>
    <t>OEP.finanszírozás Iskola egészségügyi f.</t>
  </si>
  <si>
    <t>Mozgáskorlátozottak állami támogatása</t>
  </si>
  <si>
    <t>A  bevételek az állami támogatásoknál teljesülnek</t>
  </si>
  <si>
    <t>Kamatbevétel(pénforgalom és a 2009.évi normatíva után járó 335 kamat))</t>
  </si>
  <si>
    <t>Likvid folyószámlahitel</t>
  </si>
  <si>
    <t>Tó használat díja</t>
  </si>
  <si>
    <t>Pályázati Pénzeszköz a III. negyedévig nem érkezett</t>
  </si>
  <si>
    <t>KÖZSÉGGAZDÁLKODÁS</t>
  </si>
  <si>
    <t>Munkaügyi kp.tól támogatás</t>
  </si>
  <si>
    <t>Óvoda felújítás elhalasztva</t>
  </si>
  <si>
    <t>Ivóvíz pályázat elhalasztva</t>
  </si>
  <si>
    <t>TSZT-HÉSZ hitelfelv elhalaszt</t>
  </si>
  <si>
    <t xml:space="preserve">Hitelfelvétel nem történt </t>
  </si>
  <si>
    <t>2011. III. negyedévi teljesülés</t>
  </si>
  <si>
    <t>2011. III. negyedévi beszámoló szöveges indokolása</t>
  </si>
  <si>
    <t>Áru és készlet értékesítés, szolgáltatás</t>
  </si>
  <si>
    <t>Lakótelek (11159) föld (3857) értékesítés</t>
  </si>
  <si>
    <t>jármű értékesítés</t>
  </si>
  <si>
    <t>Munkaügyi perre hitelfelvétel (10 M) útfelújításra (30 M)</t>
  </si>
  <si>
    <t>Raiffeisen hitel kezességvállalás alapján</t>
  </si>
  <si>
    <t>Illeték</t>
  </si>
  <si>
    <t>Kommunális szolg (fűnyírás)</t>
  </si>
  <si>
    <t>Pályázati Pénzeszköz a III.negyedévig nem érkezett</t>
  </si>
  <si>
    <t>Karate SE (267), Fax,fénym (16), tel.adó(12)</t>
  </si>
  <si>
    <t xml:space="preserve">Szponzori d (175), Flotta tart (467) </t>
  </si>
  <si>
    <t>Teljes tartozását rendezte</t>
  </si>
  <si>
    <t>Terület bérlet (254), NJ Produkt (550)</t>
  </si>
  <si>
    <t>Egyéb bevételek (betét megszűnt. 428)</t>
  </si>
  <si>
    <t>KSH népszámlálás (2011. évi támogatás 1.403), pénzbeli tám. (1.142)</t>
  </si>
  <si>
    <t>folyószl. Egyenleg = likvid hitel (2011.09.30)</t>
  </si>
  <si>
    <t>DÉLEGYHÁZA 2011. III. negyedévi beszámoló szöveges indokolása 2.sz.melléklet</t>
  </si>
  <si>
    <t>Teljesítés a mód.előir.visz.(%)</t>
  </si>
  <si>
    <t>Teljesítés a mód.ei.visz. (%)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</si>
</sst>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.00\ _F_t_-;\-* #,##0.00\ _F_t_-;_-* &quot;-&quot;\ _F_t_-;_-@_-"/>
  </numFmts>
  <fonts count="19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13"/>
      <name val="Arial CE"/>
      <family val="2"/>
      <charset val="238"/>
    </font>
    <font>
      <sz val="7.5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6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8">
    <xf numFmtId="0" fontId="0" fillId="0" borderId="0" xfId="0"/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" fontId="3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2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left" vertical="center"/>
    </xf>
    <xf numFmtId="1" fontId="3" fillId="0" borderId="8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vertical="center" wrapText="1"/>
    </xf>
    <xf numFmtId="3" fontId="8" fillId="0" borderId="0" xfId="0" applyNumberFormat="1" applyFont="1" applyAlignment="1">
      <alignment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left" vertical="center"/>
    </xf>
    <xf numFmtId="1" fontId="3" fillId="0" borderId="4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top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4" xfId="0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4" xfId="0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15" xfId="0" applyFont="1" applyBorder="1" applyAlignment="1">
      <alignment vertical="top" wrapText="1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left" vertical="top" wrapText="1"/>
    </xf>
    <xf numFmtId="0" fontId="3" fillId="0" borderId="1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vertical="center" wrapText="1"/>
    </xf>
    <xf numFmtId="3" fontId="3" fillId="0" borderId="14" xfId="0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3" fontId="2" fillId="0" borderId="19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horizontal="right" vertical="center"/>
    </xf>
    <xf numFmtId="0" fontId="3" fillId="0" borderId="23" xfId="0" applyFont="1" applyBorder="1" applyAlignment="1">
      <alignment vertical="top" wrapText="1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3" fontId="9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26" xfId="0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2" fillId="0" borderId="18" xfId="0" applyFont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2" fillId="0" borderId="2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10" fillId="0" borderId="16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4" xfId="0" applyFont="1" applyBorder="1" applyAlignment="1">
      <alignment vertical="top" wrapText="1"/>
    </xf>
    <xf numFmtId="0" fontId="3" fillId="0" borderId="25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9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17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3" fontId="10" fillId="0" borderId="19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right" vertical="center"/>
    </xf>
    <xf numFmtId="3" fontId="10" fillId="0" borderId="32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9" fillId="0" borderId="26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3" fontId="4" fillId="0" borderId="19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right" vertical="center"/>
    </xf>
    <xf numFmtId="3" fontId="9" fillId="0" borderId="32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3" fontId="10" fillId="0" borderId="21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4" fillId="0" borderId="26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3" fontId="3" fillId="0" borderId="20" xfId="0" applyNumberFormat="1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vertical="center" wrapText="1"/>
    </xf>
    <xf numFmtId="3" fontId="4" fillId="0" borderId="24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" fontId="3" fillId="0" borderId="19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3" fontId="2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left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top" wrapText="1"/>
    </xf>
    <xf numFmtId="2" fontId="3" fillId="0" borderId="20" xfId="0" applyNumberFormat="1" applyFont="1" applyBorder="1" applyAlignment="1">
      <alignment vertical="center"/>
    </xf>
    <xf numFmtId="2" fontId="3" fillId="0" borderId="19" xfId="0" applyNumberFormat="1" applyFont="1" applyBorder="1" applyAlignment="1">
      <alignment vertical="center"/>
    </xf>
    <xf numFmtId="2" fontId="3" fillId="0" borderId="27" xfId="0" applyNumberFormat="1" applyFont="1" applyBorder="1" applyAlignment="1">
      <alignment vertical="center"/>
    </xf>
    <xf numFmtId="2" fontId="3" fillId="0" borderId="27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horizontal="center" vertical="center"/>
    </xf>
    <xf numFmtId="3" fontId="13" fillId="0" borderId="8" xfId="0" applyNumberFormat="1" applyFont="1" applyBorder="1" applyAlignment="1">
      <alignment horizontal="right" vertical="center"/>
    </xf>
    <xf numFmtId="3" fontId="13" fillId="0" borderId="8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horizontal="center" vertical="center"/>
    </xf>
    <xf numFmtId="4" fontId="10" fillId="0" borderId="32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right" vertical="center"/>
    </xf>
    <xf numFmtId="4" fontId="2" fillId="0" borderId="31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right" vertical="center" wrapText="1"/>
    </xf>
    <xf numFmtId="164" fontId="9" fillId="0" borderId="19" xfId="1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2" fontId="9" fillId="0" borderId="19" xfId="1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3" fillId="0" borderId="19" xfId="1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vertical="center"/>
    </xf>
    <xf numFmtId="2" fontId="2" fillId="0" borderId="21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36" xfId="0" applyNumberFormat="1" applyFont="1" applyBorder="1" applyAlignment="1">
      <alignment horizontal="center" vertical="center"/>
    </xf>
    <xf numFmtId="2" fontId="0" fillId="0" borderId="36" xfId="0" applyNumberFormat="1" applyBorder="1" applyAlignment="1">
      <alignment horizontal="right" vertical="center"/>
    </xf>
    <xf numFmtId="2" fontId="12" fillId="0" borderId="20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vertical="center" wrapText="1"/>
    </xf>
    <xf numFmtId="2" fontId="3" fillId="0" borderId="37" xfId="0" applyNumberFormat="1" applyFont="1" applyBorder="1" applyAlignment="1">
      <alignment vertical="center" wrapText="1"/>
    </xf>
    <xf numFmtId="2" fontId="12" fillId="0" borderId="19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vertical="center" wrapText="1"/>
    </xf>
    <xf numFmtId="164" fontId="9" fillId="0" borderId="34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2" fontId="3" fillId="0" borderId="19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164" fontId="9" fillId="0" borderId="20" xfId="1" applyNumberFormat="1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/>
    </xf>
    <xf numFmtId="3" fontId="2" fillId="0" borderId="46" xfId="0" applyNumberFormat="1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3" fontId="10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center" vertical="center"/>
    </xf>
    <xf numFmtId="0" fontId="6" fillId="0" borderId="40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3" fontId="10" fillId="0" borderId="43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/>
    </xf>
    <xf numFmtId="3" fontId="4" fillId="0" borderId="56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3" fontId="2" fillId="0" borderId="56" xfId="0" applyNumberFormat="1" applyFont="1" applyBorder="1" applyAlignment="1">
      <alignment horizontal="center" vertical="center"/>
    </xf>
    <xf numFmtId="3" fontId="17" fillId="0" borderId="46" xfId="0" applyNumberFormat="1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4"/>
  <sheetViews>
    <sheetView tabSelected="1" view="pageBreakPreview" topLeftCell="A76" zoomScale="75" zoomScaleNormal="75" zoomScaleSheetLayoutView="75" workbookViewId="0">
      <selection activeCell="J116" sqref="J116"/>
    </sheetView>
  </sheetViews>
  <sheetFormatPr defaultColWidth="8.85546875" defaultRowHeight="14.25"/>
  <cols>
    <col min="1" max="1" width="3.85546875" style="17" customWidth="1"/>
    <col min="2" max="2" width="33.5703125" style="17" customWidth="1"/>
    <col min="3" max="3" width="37.5703125" style="25" customWidth="1"/>
    <col min="4" max="4" width="8.28515625" style="25" customWidth="1"/>
    <col min="5" max="5" width="27.5703125" style="25" customWidth="1"/>
    <col min="6" max="6" width="8.28515625" style="25" customWidth="1"/>
    <col min="7" max="7" width="40.7109375" style="25" customWidth="1"/>
    <col min="8" max="8" width="8.28515625" style="25" customWidth="1"/>
    <col min="9" max="9" width="14.42578125" style="25" customWidth="1"/>
    <col min="10" max="16384" width="8.85546875" style="25"/>
  </cols>
  <sheetData>
    <row r="1" spans="1:10" ht="12.75" customHeight="1">
      <c r="A1" s="173" t="s">
        <v>42</v>
      </c>
      <c r="B1" s="173"/>
      <c r="C1" s="173"/>
      <c r="D1" s="173"/>
      <c r="E1" s="173"/>
      <c r="F1" s="173"/>
      <c r="G1" s="173"/>
      <c r="H1" s="173"/>
      <c r="I1" s="173"/>
    </row>
    <row r="2" spans="1:10" ht="9.75" customHeight="1">
      <c r="A2" s="35"/>
      <c r="B2" s="36"/>
      <c r="C2" s="36"/>
      <c r="D2" s="36"/>
      <c r="E2" s="36"/>
      <c r="F2" s="36"/>
      <c r="G2" s="36"/>
      <c r="H2" s="36"/>
    </row>
    <row r="3" spans="1:10" ht="18" customHeight="1">
      <c r="A3" s="258" t="s">
        <v>172</v>
      </c>
      <c r="B3" s="258"/>
      <c r="C3" s="258"/>
      <c r="D3" s="258"/>
      <c r="E3" s="258"/>
      <c r="F3" s="258"/>
      <c r="G3" s="258"/>
      <c r="H3" s="258"/>
      <c r="I3" s="258"/>
    </row>
    <row r="4" spans="1:10" ht="18" customHeight="1" thickBot="1">
      <c r="A4" s="259" t="s">
        <v>119</v>
      </c>
      <c r="B4" s="259"/>
      <c r="C4" s="259"/>
      <c r="D4" s="259"/>
      <c r="E4" s="259"/>
      <c r="F4" s="259"/>
      <c r="G4" s="259"/>
      <c r="H4" s="259"/>
      <c r="I4" s="259"/>
    </row>
    <row r="5" spans="1:10" s="38" customFormat="1" ht="16.5" customHeight="1" thickBot="1">
      <c r="A5" s="264" t="s">
        <v>16</v>
      </c>
      <c r="B5" s="265"/>
      <c r="C5" s="265"/>
      <c r="D5" s="265"/>
      <c r="E5" s="265"/>
      <c r="F5" s="265"/>
      <c r="G5" s="265"/>
      <c r="H5" s="265"/>
      <c r="I5" s="266"/>
    </row>
    <row r="6" spans="1:10" s="38" customFormat="1" ht="13.5" customHeight="1" thickBot="1">
      <c r="A6" s="229" t="s">
        <v>0</v>
      </c>
      <c r="B6" s="230"/>
      <c r="C6" s="229" t="s">
        <v>49</v>
      </c>
      <c r="D6" s="239"/>
      <c r="E6" s="253"/>
      <c r="F6" s="253"/>
      <c r="G6" s="253"/>
      <c r="H6" s="253"/>
      <c r="I6" s="296" t="s">
        <v>173</v>
      </c>
    </row>
    <row r="7" spans="1:10" s="38" customFormat="1" ht="24" customHeight="1" thickBot="1">
      <c r="A7" s="231"/>
      <c r="B7" s="232"/>
      <c r="C7" s="231"/>
      <c r="D7" s="240"/>
      <c r="E7" s="251" t="s">
        <v>123</v>
      </c>
      <c r="F7" s="252"/>
      <c r="G7" s="256" t="s">
        <v>155</v>
      </c>
      <c r="H7" s="257"/>
      <c r="I7" s="297"/>
    </row>
    <row r="8" spans="1:10" s="24" customFormat="1" ht="30" customHeight="1">
      <c r="A8" s="100" t="s">
        <v>1</v>
      </c>
      <c r="B8" s="2" t="s">
        <v>30</v>
      </c>
      <c r="C8" s="261">
        <f>C9+C11+C42+C50+C52</f>
        <v>32179</v>
      </c>
      <c r="D8" s="261"/>
      <c r="E8" s="261">
        <f>E9+E11+E42+E50+E52</f>
        <v>33984</v>
      </c>
      <c r="F8" s="261"/>
      <c r="G8" s="261">
        <f>G9+G11+G42+G50+G52</f>
        <v>18396</v>
      </c>
      <c r="H8" s="261"/>
      <c r="I8" s="211">
        <f>G8/E8%</f>
        <v>54.131355932203391</v>
      </c>
      <c r="J8" s="96"/>
    </row>
    <row r="9" spans="1:10" s="24" customFormat="1" ht="20.25" customHeight="1">
      <c r="A9" s="101" t="s">
        <v>2</v>
      </c>
      <c r="B9" s="262" t="s">
        <v>31</v>
      </c>
      <c r="C9" s="260">
        <f>SUM(D10:D10)</f>
        <v>0</v>
      </c>
      <c r="D9" s="260"/>
      <c r="E9" s="260">
        <f>SUM(F10:F10)</f>
        <v>0</v>
      </c>
      <c r="F9" s="260"/>
      <c r="G9" s="260">
        <f>SUM(H10:H10)</f>
        <v>100</v>
      </c>
      <c r="H9" s="260"/>
      <c r="I9" s="211"/>
      <c r="J9" s="96"/>
    </row>
    <row r="10" spans="1:10" s="24" customFormat="1" ht="18.75" customHeight="1">
      <c r="A10" s="102"/>
      <c r="B10" s="263"/>
      <c r="C10" s="55"/>
      <c r="D10" s="8"/>
      <c r="E10" s="4"/>
      <c r="F10" s="8"/>
      <c r="G10" s="4" t="s">
        <v>124</v>
      </c>
      <c r="H10" s="8">
        <v>100</v>
      </c>
      <c r="I10" s="212"/>
    </row>
    <row r="11" spans="1:10" s="24" customFormat="1" ht="20.25" customHeight="1">
      <c r="A11" s="103" t="s">
        <v>17</v>
      </c>
      <c r="B11" s="7" t="s">
        <v>32</v>
      </c>
      <c r="C11" s="267">
        <f>C12+C34+C38+C40</f>
        <v>11201</v>
      </c>
      <c r="D11" s="268"/>
      <c r="E11" s="267">
        <f>E12+E34+E38+E40</f>
        <v>12701</v>
      </c>
      <c r="F11" s="268"/>
      <c r="G11" s="267">
        <f>G12+G34+H37+G38+G40</f>
        <v>12466</v>
      </c>
      <c r="H11" s="268"/>
      <c r="I11" s="213">
        <f>G11/E11%</f>
        <v>98.149751988032435</v>
      </c>
      <c r="J11" s="96"/>
    </row>
    <row r="12" spans="1:10" s="24" customFormat="1" ht="18.75" customHeight="1">
      <c r="A12" s="105"/>
      <c r="B12" s="57" t="s">
        <v>64</v>
      </c>
      <c r="C12" s="233">
        <f>SUM(D14:D32)</f>
        <v>10997</v>
      </c>
      <c r="D12" s="234"/>
      <c r="E12" s="233">
        <f>SUM(F14:F32)</f>
        <v>12497</v>
      </c>
      <c r="F12" s="234"/>
      <c r="G12" s="233">
        <f>SUM(H14:H32)</f>
        <v>12372</v>
      </c>
      <c r="H12" s="234"/>
      <c r="I12" s="214">
        <f>G12/E12%</f>
        <v>98.999759942386177</v>
      </c>
      <c r="J12" s="96"/>
    </row>
    <row r="13" spans="1:10" s="24" customFormat="1" ht="18" customHeight="1">
      <c r="A13" s="105"/>
      <c r="B13" s="3"/>
      <c r="C13" s="18"/>
      <c r="D13" s="56"/>
      <c r="E13" s="1"/>
      <c r="F13" s="6"/>
      <c r="G13" s="1"/>
      <c r="H13" s="6"/>
      <c r="I13" s="183"/>
    </row>
    <row r="14" spans="1:10" s="24" customFormat="1" ht="17.45" customHeight="1">
      <c r="A14" s="102"/>
      <c r="B14" s="5"/>
      <c r="C14" s="18" t="s">
        <v>50</v>
      </c>
      <c r="D14" s="56">
        <v>10</v>
      </c>
      <c r="E14" s="18" t="s">
        <v>50</v>
      </c>
      <c r="F14" s="56">
        <v>10</v>
      </c>
      <c r="G14" s="18" t="s">
        <v>157</v>
      </c>
      <c r="H14" s="6">
        <v>3</v>
      </c>
      <c r="I14" s="215">
        <f>H14/F14%</f>
        <v>30</v>
      </c>
    </row>
    <row r="15" spans="1:10" s="24" customFormat="1" ht="20.25" customHeight="1">
      <c r="A15" s="102"/>
      <c r="B15" s="5"/>
      <c r="C15" s="18" t="s">
        <v>51</v>
      </c>
      <c r="D15" s="56">
        <v>3</v>
      </c>
      <c r="E15" s="18" t="s">
        <v>51</v>
      </c>
      <c r="F15" s="56">
        <v>3</v>
      </c>
      <c r="G15" s="1" t="s">
        <v>165</v>
      </c>
      <c r="H15" s="6">
        <v>342</v>
      </c>
      <c r="I15" s="215">
        <f t="shared" ref="I15:I32" si="0">H15/F15%</f>
        <v>11400</v>
      </c>
    </row>
    <row r="16" spans="1:10" s="24" customFormat="1" ht="18" customHeight="1">
      <c r="A16" s="102"/>
      <c r="B16" s="5"/>
      <c r="C16" s="18" t="s">
        <v>52</v>
      </c>
      <c r="D16" s="56">
        <v>420</v>
      </c>
      <c r="E16" s="18" t="s">
        <v>52</v>
      </c>
      <c r="F16" s="56">
        <v>420</v>
      </c>
      <c r="G16" s="18" t="s">
        <v>52</v>
      </c>
      <c r="H16" s="21">
        <v>369</v>
      </c>
      <c r="I16" s="215">
        <f t="shared" si="0"/>
        <v>87.857142857142847</v>
      </c>
    </row>
    <row r="17" spans="1:9" s="24" customFormat="1" ht="18.75" customHeight="1">
      <c r="A17" s="102"/>
      <c r="B17" s="49"/>
      <c r="C17" s="18" t="s">
        <v>53</v>
      </c>
      <c r="D17" s="56">
        <v>428</v>
      </c>
      <c r="E17" s="18" t="s">
        <v>53</v>
      </c>
      <c r="F17" s="56">
        <v>428</v>
      </c>
      <c r="G17" s="18" t="s">
        <v>53</v>
      </c>
      <c r="H17" s="6">
        <v>160</v>
      </c>
      <c r="I17" s="215">
        <f t="shared" si="0"/>
        <v>37.383177570093459</v>
      </c>
    </row>
    <row r="18" spans="1:9" s="24" customFormat="1" ht="18.75" customHeight="1">
      <c r="A18" s="102"/>
      <c r="B18" s="5"/>
      <c r="C18" s="18" t="s">
        <v>54</v>
      </c>
      <c r="D18" s="56">
        <v>150</v>
      </c>
      <c r="E18" s="18" t="s">
        <v>54</v>
      </c>
      <c r="F18" s="56">
        <v>150</v>
      </c>
      <c r="G18" s="18" t="s">
        <v>54</v>
      </c>
      <c r="H18" s="21">
        <v>423</v>
      </c>
      <c r="I18" s="215">
        <f t="shared" si="0"/>
        <v>282</v>
      </c>
    </row>
    <row r="19" spans="1:9" s="24" customFormat="1" ht="18.75" customHeight="1">
      <c r="A19" s="102"/>
      <c r="B19" s="5"/>
      <c r="C19" s="18" t="s">
        <v>40</v>
      </c>
      <c r="D19" s="56">
        <v>60</v>
      </c>
      <c r="E19" s="18" t="s">
        <v>40</v>
      </c>
      <c r="F19" s="56">
        <v>60</v>
      </c>
      <c r="G19" s="18" t="s">
        <v>40</v>
      </c>
      <c r="H19" s="8">
        <v>68</v>
      </c>
      <c r="I19" s="215">
        <f t="shared" si="0"/>
        <v>113.33333333333334</v>
      </c>
    </row>
    <row r="20" spans="1:9" s="24" customFormat="1" ht="18" customHeight="1">
      <c r="A20" s="102"/>
      <c r="B20" s="5"/>
      <c r="C20" s="18" t="s">
        <v>55</v>
      </c>
      <c r="D20" s="56">
        <v>19</v>
      </c>
      <c r="E20" s="18" t="s">
        <v>55</v>
      </c>
      <c r="F20" s="56">
        <v>19</v>
      </c>
      <c r="G20" s="18" t="s">
        <v>55</v>
      </c>
      <c r="H20" s="8">
        <v>287</v>
      </c>
      <c r="I20" s="215">
        <f t="shared" si="0"/>
        <v>1510.5263157894738</v>
      </c>
    </row>
    <row r="21" spans="1:9" s="24" customFormat="1" ht="18" customHeight="1">
      <c r="A21" s="102"/>
      <c r="B21" s="5"/>
      <c r="C21" s="18"/>
      <c r="D21" s="56"/>
      <c r="E21" s="18"/>
      <c r="F21" s="56"/>
      <c r="G21" s="4" t="s">
        <v>126</v>
      </c>
      <c r="H21" s="8">
        <v>81</v>
      </c>
      <c r="I21" s="215"/>
    </row>
    <row r="22" spans="1:9" s="24" customFormat="1" ht="28.5" customHeight="1">
      <c r="A22" s="102"/>
      <c r="B22" s="5"/>
      <c r="C22" s="18" t="s">
        <v>56</v>
      </c>
      <c r="D22" s="56">
        <v>356</v>
      </c>
      <c r="E22" s="18" t="s">
        <v>56</v>
      </c>
      <c r="F22" s="56">
        <v>356</v>
      </c>
      <c r="G22" s="4" t="s">
        <v>166</v>
      </c>
      <c r="H22" s="8">
        <v>642</v>
      </c>
      <c r="I22" s="215">
        <f t="shared" si="0"/>
        <v>180.3370786516854</v>
      </c>
    </row>
    <row r="23" spans="1:9" s="24" customFormat="1" ht="18" customHeight="1">
      <c r="A23" s="102"/>
      <c r="B23" s="5"/>
      <c r="C23" s="18" t="s">
        <v>57</v>
      </c>
      <c r="D23" s="56">
        <v>300</v>
      </c>
      <c r="E23" s="18" t="s">
        <v>57</v>
      </c>
      <c r="F23" s="56">
        <v>300</v>
      </c>
      <c r="G23" s="18" t="s">
        <v>57</v>
      </c>
      <c r="H23" s="8">
        <v>601</v>
      </c>
      <c r="I23" s="215">
        <f t="shared" si="0"/>
        <v>200.33333333333334</v>
      </c>
    </row>
    <row r="24" spans="1:9" s="24" customFormat="1" ht="18" customHeight="1">
      <c r="A24" s="102"/>
      <c r="B24" s="5"/>
      <c r="C24" s="18" t="s">
        <v>58</v>
      </c>
      <c r="D24" s="56">
        <v>1000</v>
      </c>
      <c r="E24" s="18" t="s">
        <v>58</v>
      </c>
      <c r="F24" s="56">
        <v>1000</v>
      </c>
      <c r="G24" s="18" t="s">
        <v>58</v>
      </c>
      <c r="H24" s="8">
        <v>991</v>
      </c>
      <c r="I24" s="215">
        <f t="shared" si="0"/>
        <v>99.1</v>
      </c>
    </row>
    <row r="25" spans="1:9" s="24" customFormat="1" ht="18" customHeight="1">
      <c r="A25" s="102"/>
      <c r="B25" s="5"/>
      <c r="C25" s="18" t="s">
        <v>59</v>
      </c>
      <c r="D25" s="56">
        <v>1000</v>
      </c>
      <c r="E25" s="18" t="s">
        <v>59</v>
      </c>
      <c r="F25" s="56">
        <v>1000</v>
      </c>
      <c r="G25" s="18" t="s">
        <v>59</v>
      </c>
      <c r="H25" s="8">
        <v>1434</v>
      </c>
      <c r="I25" s="215">
        <f t="shared" si="0"/>
        <v>143.4</v>
      </c>
    </row>
    <row r="26" spans="1:9" s="24" customFormat="1" ht="18" customHeight="1">
      <c r="A26" s="102"/>
      <c r="B26" s="5"/>
      <c r="C26" s="1" t="s">
        <v>125</v>
      </c>
      <c r="D26" s="6">
        <v>1000</v>
      </c>
      <c r="E26" s="1" t="s">
        <v>125</v>
      </c>
      <c r="F26" s="6">
        <v>1000</v>
      </c>
      <c r="G26" s="4" t="s">
        <v>133</v>
      </c>
      <c r="H26" s="8">
        <v>694</v>
      </c>
      <c r="I26" s="215">
        <f t="shared" si="0"/>
        <v>69.400000000000006</v>
      </c>
    </row>
    <row r="27" spans="1:9" s="24" customFormat="1" ht="24.75" customHeight="1">
      <c r="A27" s="102"/>
      <c r="B27" s="5"/>
      <c r="C27" s="1" t="s">
        <v>60</v>
      </c>
      <c r="D27" s="6">
        <v>2260</v>
      </c>
      <c r="E27" s="1" t="s">
        <v>60</v>
      </c>
      <c r="F27" s="6">
        <v>2260</v>
      </c>
      <c r="G27" s="4" t="s">
        <v>167</v>
      </c>
      <c r="H27" s="8">
        <v>2033</v>
      </c>
      <c r="I27" s="215">
        <f t="shared" si="0"/>
        <v>89.95575221238937</v>
      </c>
    </row>
    <row r="28" spans="1:9" s="24" customFormat="1" ht="17.25" customHeight="1">
      <c r="A28" s="102"/>
      <c r="B28" s="5"/>
      <c r="C28" s="1" t="s">
        <v>61</v>
      </c>
      <c r="D28" s="6">
        <v>2640</v>
      </c>
      <c r="E28" s="1" t="s">
        <v>61</v>
      </c>
      <c r="F28" s="6">
        <v>2640</v>
      </c>
      <c r="G28" s="4" t="s">
        <v>131</v>
      </c>
      <c r="H28" s="8">
        <v>780</v>
      </c>
      <c r="I28" s="215">
        <f t="shared" si="0"/>
        <v>29.545454545454547</v>
      </c>
    </row>
    <row r="29" spans="1:9" s="24" customFormat="1" ht="18" customHeight="1">
      <c r="A29" s="102"/>
      <c r="B29" s="5"/>
      <c r="C29" s="1"/>
      <c r="D29" s="6"/>
      <c r="E29" s="4" t="s">
        <v>147</v>
      </c>
      <c r="F29" s="6">
        <v>1500</v>
      </c>
      <c r="G29" s="4" t="s">
        <v>132</v>
      </c>
      <c r="H29" s="8">
        <v>2650</v>
      </c>
      <c r="I29" s="215">
        <f t="shared" si="0"/>
        <v>176.66666666666666</v>
      </c>
    </row>
    <row r="30" spans="1:9" s="24" customFormat="1" ht="18" customHeight="1">
      <c r="A30" s="102"/>
      <c r="B30" s="5"/>
      <c r="C30" s="1"/>
      <c r="D30" s="6"/>
      <c r="E30" s="4"/>
      <c r="F30" s="6"/>
      <c r="G30" s="4" t="s">
        <v>168</v>
      </c>
      <c r="H30" s="8">
        <v>804</v>
      </c>
      <c r="I30" s="215"/>
    </row>
    <row r="31" spans="1:9" s="24" customFormat="1" ht="18" customHeight="1">
      <c r="A31" s="102"/>
      <c r="B31" s="5"/>
      <c r="C31" s="1" t="s">
        <v>62</v>
      </c>
      <c r="D31" s="6">
        <v>1000</v>
      </c>
      <c r="E31" s="1" t="s">
        <v>62</v>
      </c>
      <c r="F31" s="6">
        <v>1000</v>
      </c>
      <c r="G31" s="1" t="s">
        <v>62</v>
      </c>
      <c r="H31" s="8">
        <v>10</v>
      </c>
      <c r="I31" s="215">
        <f t="shared" si="0"/>
        <v>1</v>
      </c>
    </row>
    <row r="32" spans="1:9" s="24" customFormat="1" ht="18" customHeight="1">
      <c r="A32" s="102"/>
      <c r="B32" s="5"/>
      <c r="C32" s="4" t="s">
        <v>63</v>
      </c>
      <c r="D32" s="6">
        <v>351</v>
      </c>
      <c r="E32" s="4" t="s">
        <v>63</v>
      </c>
      <c r="F32" s="6">
        <v>351</v>
      </c>
      <c r="G32" s="4" t="s">
        <v>134</v>
      </c>
      <c r="H32" s="8">
        <v>0</v>
      </c>
      <c r="I32" s="215">
        <f t="shared" si="0"/>
        <v>0</v>
      </c>
    </row>
    <row r="33" spans="1:10" s="24" customFormat="1" ht="18" customHeight="1">
      <c r="A33" s="102"/>
      <c r="B33" s="61"/>
      <c r="C33" s="59"/>
      <c r="D33" s="60"/>
      <c r="E33" s="59"/>
      <c r="F33" s="60"/>
      <c r="G33" s="59"/>
      <c r="H33" s="60"/>
      <c r="I33" s="210"/>
    </row>
    <row r="34" spans="1:10" s="24" customFormat="1" ht="18.75" customHeight="1">
      <c r="A34" s="102"/>
      <c r="B34" s="45" t="s">
        <v>65</v>
      </c>
      <c r="C34" s="235">
        <f>SUM(D35:D36)</f>
        <v>29</v>
      </c>
      <c r="D34" s="236"/>
      <c r="E34" s="235">
        <f>SUM(F35:F36)</f>
        <v>29</v>
      </c>
      <c r="F34" s="236"/>
      <c r="G34" s="235">
        <f>SUM(H35:H36)</f>
        <v>2</v>
      </c>
      <c r="H34" s="236"/>
      <c r="I34" s="216">
        <f>G34/E34%</f>
        <v>6.8965517241379315</v>
      </c>
      <c r="J34" s="96"/>
    </row>
    <row r="35" spans="1:10" s="24" customFormat="1" ht="18.75" customHeight="1">
      <c r="A35" s="102"/>
      <c r="B35" s="45"/>
      <c r="C35" s="4" t="s">
        <v>51</v>
      </c>
      <c r="D35" s="8">
        <v>2</v>
      </c>
      <c r="E35" s="4" t="s">
        <v>51</v>
      </c>
      <c r="F35" s="8">
        <v>2</v>
      </c>
      <c r="G35" s="4" t="s">
        <v>51</v>
      </c>
      <c r="H35" s="8">
        <v>2</v>
      </c>
      <c r="I35" s="217">
        <f>H35/F35%</f>
        <v>100</v>
      </c>
    </row>
    <row r="36" spans="1:10" s="24" customFormat="1" ht="18.75" customHeight="1">
      <c r="A36" s="102"/>
      <c r="B36" s="62"/>
      <c r="C36" s="59" t="s">
        <v>66</v>
      </c>
      <c r="D36" s="60">
        <v>27</v>
      </c>
      <c r="E36" s="59" t="s">
        <v>66</v>
      </c>
      <c r="F36" s="60">
        <v>27</v>
      </c>
      <c r="G36" s="59" t="s">
        <v>66</v>
      </c>
      <c r="H36" s="60"/>
      <c r="I36" s="218">
        <f>H36/F36%</f>
        <v>0</v>
      </c>
    </row>
    <row r="37" spans="1:10" s="24" customFormat="1" ht="18.75" customHeight="1">
      <c r="A37" s="102"/>
      <c r="B37" s="45" t="s">
        <v>149</v>
      </c>
      <c r="C37" s="4"/>
      <c r="D37" s="8"/>
      <c r="E37" s="4"/>
      <c r="F37" s="8"/>
      <c r="G37" s="4" t="s">
        <v>163</v>
      </c>
      <c r="H37" s="8">
        <v>82</v>
      </c>
      <c r="I37" s="223"/>
    </row>
    <row r="38" spans="1:10" s="24" customFormat="1" ht="18.75" customHeight="1">
      <c r="A38" s="102"/>
      <c r="B38" s="58" t="s">
        <v>67</v>
      </c>
      <c r="C38" s="237">
        <f>SUM(D39)</f>
        <v>75</v>
      </c>
      <c r="D38" s="238"/>
      <c r="E38" s="237">
        <f>SUM(F39)</f>
        <v>75</v>
      </c>
      <c r="F38" s="238"/>
      <c r="G38" s="237">
        <f>SUM(H39)</f>
        <v>0</v>
      </c>
      <c r="H38" s="238"/>
      <c r="I38" s="216">
        <f>G38/E38%</f>
        <v>0</v>
      </c>
      <c r="J38" s="96"/>
    </row>
    <row r="39" spans="1:10" s="24" customFormat="1" ht="18" customHeight="1">
      <c r="A39" s="102"/>
      <c r="B39" s="61"/>
      <c r="C39" s="59" t="s">
        <v>62</v>
      </c>
      <c r="D39" s="60">
        <v>75</v>
      </c>
      <c r="E39" s="59" t="s">
        <v>62</v>
      </c>
      <c r="F39" s="60">
        <v>75</v>
      </c>
      <c r="G39" s="59" t="s">
        <v>62</v>
      </c>
      <c r="H39" s="60"/>
      <c r="I39" s="218">
        <f>H39/F39%</f>
        <v>0</v>
      </c>
    </row>
    <row r="40" spans="1:10" s="24" customFormat="1" ht="18" customHeight="1">
      <c r="A40" s="102"/>
      <c r="B40" s="45" t="s">
        <v>68</v>
      </c>
      <c r="C40" s="235">
        <f>SUM(D41)</f>
        <v>100</v>
      </c>
      <c r="D40" s="236"/>
      <c r="E40" s="235">
        <f>SUM(F41)</f>
        <v>100</v>
      </c>
      <c r="F40" s="236"/>
      <c r="G40" s="235">
        <f>SUM(H41)</f>
        <v>10</v>
      </c>
      <c r="H40" s="236"/>
      <c r="I40" s="216">
        <f>G40/E40%</f>
        <v>10</v>
      </c>
      <c r="J40" s="96"/>
    </row>
    <row r="41" spans="1:10" s="24" customFormat="1" ht="18" customHeight="1">
      <c r="A41" s="102"/>
      <c r="B41" s="61"/>
      <c r="C41" s="59" t="s">
        <v>69</v>
      </c>
      <c r="D41" s="60">
        <v>100</v>
      </c>
      <c r="E41" s="59" t="s">
        <v>69</v>
      </c>
      <c r="F41" s="60">
        <v>100</v>
      </c>
      <c r="G41" s="59" t="s">
        <v>69</v>
      </c>
      <c r="H41" s="8">
        <v>10</v>
      </c>
      <c r="I41" s="218">
        <f>H41/F41%</f>
        <v>10</v>
      </c>
      <c r="J41" s="17"/>
    </row>
    <row r="42" spans="1:10" s="24" customFormat="1" ht="18.75" customHeight="1">
      <c r="A42" s="103" t="s">
        <v>19</v>
      </c>
      <c r="B42" s="52" t="s">
        <v>22</v>
      </c>
      <c r="C42" s="244">
        <f>SUM(D43:D45)</f>
        <v>20848</v>
      </c>
      <c r="D42" s="245"/>
      <c r="E42" s="244">
        <f>SUM(F43:F45)</f>
        <v>20848</v>
      </c>
      <c r="F42" s="245"/>
      <c r="G42" s="244">
        <f>SUM(H43:H45)</f>
        <v>4965</v>
      </c>
      <c r="H42" s="245"/>
      <c r="I42" s="219">
        <f>G42/E42%</f>
        <v>23.815234075211052</v>
      </c>
      <c r="J42" s="97"/>
    </row>
    <row r="43" spans="1:10" s="24" customFormat="1" ht="17.25" customHeight="1">
      <c r="A43" s="105"/>
      <c r="B43" s="57" t="s">
        <v>64</v>
      </c>
      <c r="C43" s="1" t="s">
        <v>82</v>
      </c>
      <c r="D43" s="8">
        <v>7000</v>
      </c>
      <c r="E43" s="1" t="s">
        <v>82</v>
      </c>
      <c r="F43" s="8">
        <v>7000</v>
      </c>
      <c r="G43" s="1" t="s">
        <v>82</v>
      </c>
      <c r="H43" s="8">
        <v>1364</v>
      </c>
      <c r="I43" s="217">
        <f>H43/F43%</f>
        <v>19.485714285714284</v>
      </c>
    </row>
    <row r="44" spans="1:10" s="24" customFormat="1" ht="15.75" customHeight="1">
      <c r="A44" s="105"/>
      <c r="B44" s="175"/>
      <c r="C44" s="1"/>
      <c r="D44" s="8"/>
      <c r="E44" s="1"/>
      <c r="F44" s="8"/>
      <c r="G44" s="1" t="s">
        <v>135</v>
      </c>
      <c r="H44" s="8">
        <v>3601</v>
      </c>
      <c r="I44" s="217"/>
    </row>
    <row r="45" spans="1:10" s="24" customFormat="1" ht="17.25" customHeight="1" thickBot="1">
      <c r="A45" s="108"/>
      <c r="B45" s="109"/>
      <c r="C45" s="110" t="s">
        <v>83</v>
      </c>
      <c r="D45" s="111">
        <v>13848</v>
      </c>
      <c r="E45" s="110" t="s">
        <v>83</v>
      </c>
      <c r="F45" s="111">
        <v>13848</v>
      </c>
      <c r="G45" s="110" t="s">
        <v>83</v>
      </c>
      <c r="H45" s="111"/>
      <c r="I45" s="220">
        <f>H45/F45%</f>
        <v>0</v>
      </c>
    </row>
    <row r="46" spans="1:10" s="24" customFormat="1" ht="7.5" customHeight="1">
      <c r="A46" s="98"/>
      <c r="B46" s="55"/>
      <c r="C46" s="99"/>
      <c r="D46" s="99"/>
      <c r="E46" s="99"/>
      <c r="F46" s="99"/>
      <c r="G46" s="99"/>
      <c r="H46" s="99"/>
      <c r="I46" s="17"/>
    </row>
    <row r="47" spans="1:10" s="24" customFormat="1" ht="18" customHeight="1" thickBot="1">
      <c r="A47" s="39"/>
      <c r="B47" s="40"/>
      <c r="C47" s="41"/>
      <c r="D47" s="41"/>
      <c r="E47" s="41"/>
      <c r="F47" s="41"/>
      <c r="G47" s="41"/>
      <c r="H47" s="41"/>
      <c r="I47" s="42"/>
    </row>
    <row r="48" spans="1:10" s="38" customFormat="1" ht="24" customHeight="1" thickBot="1">
      <c r="A48" s="229" t="s">
        <v>0</v>
      </c>
      <c r="B48" s="230"/>
      <c r="C48" s="229" t="s">
        <v>49</v>
      </c>
      <c r="D48" s="239"/>
      <c r="E48" s="253"/>
      <c r="F48" s="253"/>
      <c r="G48" s="253"/>
      <c r="H48" s="253"/>
      <c r="I48" s="249" t="s">
        <v>174</v>
      </c>
    </row>
    <row r="49" spans="1:9" s="38" customFormat="1" ht="24" customHeight="1" thickBot="1">
      <c r="A49" s="231"/>
      <c r="B49" s="232"/>
      <c r="C49" s="231"/>
      <c r="D49" s="240"/>
      <c r="E49" s="251" t="s">
        <v>123</v>
      </c>
      <c r="F49" s="252"/>
      <c r="G49" s="256" t="s">
        <v>155</v>
      </c>
      <c r="H49" s="257"/>
      <c r="I49" s="250"/>
    </row>
    <row r="50" spans="1:9" s="24" customFormat="1" ht="23.25" customHeight="1">
      <c r="A50" s="103" t="s">
        <v>18</v>
      </c>
      <c r="B50" s="7" t="s">
        <v>47</v>
      </c>
      <c r="C50" s="244">
        <f>D51</f>
        <v>130</v>
      </c>
      <c r="D50" s="245"/>
      <c r="E50" s="244">
        <f>F51</f>
        <v>435</v>
      </c>
      <c r="F50" s="245"/>
      <c r="G50" s="244">
        <f>H51</f>
        <v>865</v>
      </c>
      <c r="H50" s="245"/>
      <c r="I50" s="208">
        <f>G50/E50%</f>
        <v>198.85057471264369</v>
      </c>
    </row>
    <row r="51" spans="1:9" s="24" customFormat="1" ht="27.75" customHeight="1">
      <c r="A51" s="102"/>
      <c r="B51" s="57" t="s">
        <v>64</v>
      </c>
      <c r="C51" s="32" t="s">
        <v>85</v>
      </c>
      <c r="D51" s="13">
        <v>130</v>
      </c>
      <c r="E51" s="32" t="s">
        <v>85</v>
      </c>
      <c r="F51" s="13">
        <v>435</v>
      </c>
      <c r="G51" s="32" t="s">
        <v>145</v>
      </c>
      <c r="H51" s="13">
        <v>865</v>
      </c>
      <c r="I51" s="183">
        <f>H51/F51%</f>
        <v>198.85057471264369</v>
      </c>
    </row>
    <row r="52" spans="1:9" s="24" customFormat="1" ht="30.75" customHeight="1">
      <c r="A52" s="103" t="s">
        <v>46</v>
      </c>
      <c r="B52" s="14" t="s">
        <v>48</v>
      </c>
      <c r="C52" s="244">
        <v>0</v>
      </c>
      <c r="D52" s="245"/>
      <c r="E52" s="244">
        <v>0</v>
      </c>
      <c r="F52" s="245"/>
      <c r="G52" s="244">
        <v>0</v>
      </c>
      <c r="H52" s="245"/>
      <c r="I52" s="208"/>
    </row>
    <row r="53" spans="1:9" s="24" customFormat="1" ht="30.75" customHeight="1">
      <c r="A53" s="114" t="s">
        <v>4</v>
      </c>
      <c r="B53" s="20" t="s">
        <v>7</v>
      </c>
      <c r="C53" s="246">
        <f>C54+C57+C60</f>
        <v>353419</v>
      </c>
      <c r="D53" s="247"/>
      <c r="E53" s="246">
        <f>E54+E57+E60</f>
        <v>85393</v>
      </c>
      <c r="F53" s="247"/>
      <c r="G53" s="246">
        <f>G54+G57+G60</f>
        <v>68685</v>
      </c>
      <c r="H53" s="247"/>
      <c r="I53" s="207">
        <f>G53/E53%</f>
        <v>80.433993418664301</v>
      </c>
    </row>
    <row r="54" spans="1:9" s="24" customFormat="1" ht="24.75" customHeight="1">
      <c r="A54" s="103" t="s">
        <v>20</v>
      </c>
      <c r="B54" s="52" t="s">
        <v>8</v>
      </c>
      <c r="C54" s="248">
        <f>D55</f>
        <v>30000</v>
      </c>
      <c r="D54" s="245"/>
      <c r="E54" s="248">
        <f>F55</f>
        <v>30000</v>
      </c>
      <c r="F54" s="245"/>
      <c r="G54" s="248">
        <f>SUM(H55:H56)</f>
        <v>15071</v>
      </c>
      <c r="H54" s="245"/>
      <c r="I54" s="209">
        <f>G54/E54%</f>
        <v>50.236666666666665</v>
      </c>
    </row>
    <row r="55" spans="1:9" s="24" customFormat="1" ht="21.75" customHeight="1">
      <c r="A55" s="105"/>
      <c r="B55" s="57" t="s">
        <v>64</v>
      </c>
      <c r="C55" s="29" t="s">
        <v>88</v>
      </c>
      <c r="D55" s="27">
        <v>30000</v>
      </c>
      <c r="E55" s="29" t="s">
        <v>88</v>
      </c>
      <c r="F55" s="27">
        <v>30000</v>
      </c>
      <c r="G55" s="32" t="s">
        <v>158</v>
      </c>
      <c r="H55" s="27">
        <v>15016</v>
      </c>
      <c r="I55" s="183">
        <f>H55/F55%</f>
        <v>50.053333333333335</v>
      </c>
    </row>
    <row r="56" spans="1:9" s="24" customFormat="1" ht="19.5" customHeight="1">
      <c r="A56" s="115"/>
      <c r="B56" s="54"/>
      <c r="C56" s="32"/>
      <c r="D56" s="27"/>
      <c r="E56" s="32"/>
      <c r="F56" s="27"/>
      <c r="G56" s="32" t="s">
        <v>159</v>
      </c>
      <c r="H56" s="27">
        <v>55</v>
      </c>
      <c r="I56" s="183"/>
    </row>
    <row r="57" spans="1:9" s="24" customFormat="1" ht="31.5" customHeight="1">
      <c r="A57" s="103" t="s">
        <v>17</v>
      </c>
      <c r="B57" s="52" t="s">
        <v>89</v>
      </c>
      <c r="C57" s="244">
        <f>D58</f>
        <v>55393</v>
      </c>
      <c r="D57" s="245"/>
      <c r="E57" s="244">
        <f>F58</f>
        <v>55393</v>
      </c>
      <c r="F57" s="245"/>
      <c r="G57" s="244">
        <f>H58</f>
        <v>53614</v>
      </c>
      <c r="H57" s="245"/>
      <c r="I57" s="209">
        <f>G57/E57%</f>
        <v>96.788402866788232</v>
      </c>
    </row>
    <row r="58" spans="1:9" s="24" customFormat="1" ht="18.75" customHeight="1">
      <c r="A58" s="102"/>
      <c r="B58" s="58" t="s">
        <v>64</v>
      </c>
      <c r="C58" s="78" t="s">
        <v>90</v>
      </c>
      <c r="D58" s="37">
        <v>55393</v>
      </c>
      <c r="E58" s="78" t="s">
        <v>90</v>
      </c>
      <c r="F58" s="37">
        <v>55393</v>
      </c>
      <c r="G58" s="31" t="s">
        <v>136</v>
      </c>
      <c r="H58" s="37">
        <v>53614</v>
      </c>
      <c r="I58" s="183">
        <f>H58/F58%</f>
        <v>96.788402866788232</v>
      </c>
    </row>
    <row r="59" spans="1:9" s="24" customFormat="1" ht="16.5" customHeight="1">
      <c r="A59" s="116"/>
      <c r="B59" s="54"/>
      <c r="C59" s="88" t="s">
        <v>120</v>
      </c>
      <c r="D59" s="79"/>
      <c r="E59" s="88" t="s">
        <v>120</v>
      </c>
      <c r="F59" s="60"/>
      <c r="G59" s="59" t="s">
        <v>137</v>
      </c>
      <c r="H59" s="60"/>
      <c r="I59" s="210"/>
    </row>
    <row r="60" spans="1:9" s="24" customFormat="1" ht="26.25" customHeight="1">
      <c r="A60" s="117" t="s">
        <v>38</v>
      </c>
      <c r="B60" s="91" t="s">
        <v>45</v>
      </c>
      <c r="C60" s="244">
        <f>SUM(D61:D63)</f>
        <v>268026</v>
      </c>
      <c r="D60" s="245"/>
      <c r="E60" s="244">
        <f>SUM(F61:F63)</f>
        <v>0</v>
      </c>
      <c r="F60" s="245"/>
      <c r="G60" s="244">
        <f>SUM(H61:H63)</f>
        <v>0</v>
      </c>
      <c r="H60" s="245"/>
      <c r="I60" s="209">
        <v>0</v>
      </c>
    </row>
    <row r="61" spans="1:9" s="24" customFormat="1" ht="32.25" customHeight="1">
      <c r="A61" s="102"/>
      <c r="B61" s="58" t="s">
        <v>64</v>
      </c>
      <c r="C61" s="4" t="s">
        <v>92</v>
      </c>
      <c r="D61" s="8">
        <v>39534</v>
      </c>
      <c r="E61" s="4" t="s">
        <v>92</v>
      </c>
      <c r="F61" s="8">
        <v>0</v>
      </c>
      <c r="G61" s="4" t="s">
        <v>164</v>
      </c>
      <c r="H61" s="8"/>
      <c r="I61" s="183">
        <v>0</v>
      </c>
    </row>
    <row r="62" spans="1:9" s="24" customFormat="1" ht="21.75" customHeight="1">
      <c r="A62" s="102"/>
      <c r="B62" s="49"/>
      <c r="C62" s="4" t="s">
        <v>93</v>
      </c>
      <c r="D62" s="8">
        <v>228492</v>
      </c>
      <c r="E62" s="4" t="s">
        <v>93</v>
      </c>
      <c r="F62" s="8">
        <v>0</v>
      </c>
      <c r="G62" s="4" t="s">
        <v>148</v>
      </c>
      <c r="H62" s="6"/>
      <c r="I62" s="183">
        <v>0</v>
      </c>
    </row>
    <row r="63" spans="1:9" s="24" customFormat="1" ht="18" customHeight="1">
      <c r="A63" s="102"/>
      <c r="B63" s="49"/>
      <c r="C63" s="4"/>
      <c r="D63" s="8"/>
      <c r="E63" s="18"/>
      <c r="F63" s="6"/>
      <c r="G63" s="18"/>
      <c r="H63" s="6"/>
      <c r="I63" s="183"/>
    </row>
    <row r="64" spans="1:9" s="24" customFormat="1" ht="30.75" customHeight="1">
      <c r="A64" s="118" t="s">
        <v>5</v>
      </c>
      <c r="B64" s="26" t="s">
        <v>121</v>
      </c>
      <c r="C64" s="254">
        <f>C65+C67+C80</f>
        <v>9916</v>
      </c>
      <c r="D64" s="255"/>
      <c r="E64" s="254">
        <f>E65+E67+E80</f>
        <v>11744</v>
      </c>
      <c r="F64" s="255"/>
      <c r="G64" s="254">
        <f>G65+G67+G80</f>
        <v>10309</v>
      </c>
      <c r="H64" s="255"/>
      <c r="I64" s="209">
        <f>G64/E64%</f>
        <v>87.780994550408721</v>
      </c>
    </row>
    <row r="65" spans="1:10" s="24" customFormat="1" ht="24" customHeight="1">
      <c r="A65" s="119" t="s">
        <v>20</v>
      </c>
      <c r="B65" s="52" t="s">
        <v>44</v>
      </c>
      <c r="C65" s="244">
        <f>D66</f>
        <v>0</v>
      </c>
      <c r="D65" s="245"/>
      <c r="E65" s="244">
        <f>F66</f>
        <v>881</v>
      </c>
      <c r="F65" s="245"/>
      <c r="G65" s="244">
        <f>H66</f>
        <v>881</v>
      </c>
      <c r="H65" s="245"/>
      <c r="I65" s="209">
        <f>G65/E65%</f>
        <v>100</v>
      </c>
    </row>
    <row r="66" spans="1:10" s="24" customFormat="1" ht="20.25" customHeight="1">
      <c r="A66" s="116"/>
      <c r="B66" s="95" t="s">
        <v>64</v>
      </c>
      <c r="C66" s="50"/>
      <c r="D66" s="51"/>
      <c r="E66" s="179" t="s">
        <v>127</v>
      </c>
      <c r="F66" s="181">
        <v>881</v>
      </c>
      <c r="G66" s="179" t="s">
        <v>138</v>
      </c>
      <c r="H66" s="181">
        <v>881</v>
      </c>
      <c r="I66" s="184">
        <f>H66/F66%</f>
        <v>100</v>
      </c>
    </row>
    <row r="67" spans="1:10" s="24" customFormat="1" ht="27" customHeight="1">
      <c r="A67" s="101" t="s">
        <v>17</v>
      </c>
      <c r="B67" s="53" t="s">
        <v>37</v>
      </c>
      <c r="C67" s="244">
        <f>SUM(D69:D79)</f>
        <v>9916</v>
      </c>
      <c r="D67" s="245"/>
      <c r="E67" s="244">
        <f>SUM(F69:F79)</f>
        <v>10863</v>
      </c>
      <c r="F67" s="245"/>
      <c r="G67" s="244">
        <f>SUM(H68:H79)</f>
        <v>9428</v>
      </c>
      <c r="H67" s="245"/>
      <c r="I67" s="209">
        <f>G67/E67%</f>
        <v>86.790021172788371</v>
      </c>
      <c r="J67" s="112"/>
    </row>
    <row r="68" spans="1:10" s="24" customFormat="1" ht="27" customHeight="1">
      <c r="A68" s="119"/>
      <c r="B68" s="84" t="s">
        <v>64</v>
      </c>
      <c r="C68" s="176"/>
      <c r="D68" s="177"/>
      <c r="E68" s="176"/>
      <c r="F68" s="177"/>
      <c r="G68" s="59" t="s">
        <v>170</v>
      </c>
      <c r="H68" s="66">
        <v>2545</v>
      </c>
      <c r="I68" s="209"/>
      <c r="J68" s="178"/>
    </row>
    <row r="69" spans="1:10" s="24" customFormat="1" ht="27" customHeight="1">
      <c r="A69" s="119"/>
      <c r="B69" s="84"/>
      <c r="C69" s="59" t="s">
        <v>97</v>
      </c>
      <c r="D69" s="66">
        <v>253</v>
      </c>
      <c r="E69" s="59" t="s">
        <v>97</v>
      </c>
      <c r="F69" s="66">
        <v>253</v>
      </c>
      <c r="G69" s="59" t="s">
        <v>97</v>
      </c>
      <c r="H69" s="66">
        <v>253</v>
      </c>
      <c r="I69" s="184">
        <f>H69/F69%</f>
        <v>100.00000000000001</v>
      </c>
    </row>
    <row r="70" spans="1:10" s="24" customFormat="1" ht="27" customHeight="1">
      <c r="A70" s="119"/>
      <c r="B70" s="182"/>
      <c r="C70" s="30"/>
      <c r="D70" s="22"/>
      <c r="E70" s="30"/>
      <c r="F70" s="22"/>
      <c r="G70" s="30" t="s">
        <v>130</v>
      </c>
      <c r="H70" s="22">
        <v>7</v>
      </c>
      <c r="I70" s="120"/>
    </row>
    <row r="71" spans="1:10" s="24" customFormat="1" ht="18.75" customHeight="1">
      <c r="A71" s="119"/>
      <c r="B71" s="70" t="s">
        <v>65</v>
      </c>
      <c r="C71" s="10" t="s">
        <v>96</v>
      </c>
      <c r="D71" s="6">
        <v>1300</v>
      </c>
      <c r="E71" s="10" t="s">
        <v>96</v>
      </c>
      <c r="F71" s="6">
        <v>1300</v>
      </c>
      <c r="G71" s="4" t="s">
        <v>140</v>
      </c>
      <c r="H71" s="6">
        <v>846</v>
      </c>
      <c r="I71" s="183">
        <f>H71/F71%</f>
        <v>65.07692307692308</v>
      </c>
    </row>
    <row r="72" spans="1:10" s="24" customFormat="1" ht="18.75" customHeight="1">
      <c r="A72" s="119"/>
      <c r="B72" s="82"/>
      <c r="C72" s="81"/>
      <c r="D72" s="66"/>
      <c r="E72" s="59"/>
      <c r="F72" s="66"/>
      <c r="G72" s="59"/>
      <c r="H72" s="66"/>
      <c r="I72" s="106"/>
    </row>
    <row r="73" spans="1:10" s="24" customFormat="1" ht="18.75" customHeight="1">
      <c r="A73" s="119"/>
      <c r="B73" s="93" t="s">
        <v>67</v>
      </c>
      <c r="C73" s="81" t="s">
        <v>98</v>
      </c>
      <c r="D73" s="66">
        <v>142</v>
      </c>
      <c r="E73" s="81" t="s">
        <v>98</v>
      </c>
      <c r="F73" s="22">
        <v>142</v>
      </c>
      <c r="G73" s="81" t="s">
        <v>142</v>
      </c>
      <c r="H73" s="22">
        <v>106</v>
      </c>
      <c r="I73" s="184">
        <f>H73/F73%</f>
        <v>74.647887323943664</v>
      </c>
    </row>
    <row r="74" spans="1:10" s="24" customFormat="1" ht="18.75" customHeight="1">
      <c r="A74" s="119"/>
      <c r="B74" s="82"/>
      <c r="C74" s="59" t="s">
        <v>23</v>
      </c>
      <c r="D74" s="66">
        <v>5294</v>
      </c>
      <c r="E74" s="59" t="s">
        <v>23</v>
      </c>
      <c r="F74" s="66">
        <v>5294</v>
      </c>
      <c r="G74" s="59" t="s">
        <v>141</v>
      </c>
      <c r="H74" s="66">
        <v>3963</v>
      </c>
      <c r="I74" s="184">
        <f>H74/F74%</f>
        <v>74.858330185115221</v>
      </c>
    </row>
    <row r="75" spans="1:10" s="24" customFormat="1" ht="18.75" customHeight="1">
      <c r="A75" s="119"/>
      <c r="B75" s="222" t="s">
        <v>149</v>
      </c>
      <c r="C75" s="4"/>
      <c r="D75" s="6"/>
      <c r="E75" s="4" t="s">
        <v>150</v>
      </c>
      <c r="F75" s="6">
        <v>947</v>
      </c>
      <c r="G75" s="4"/>
      <c r="H75" s="6"/>
      <c r="I75" s="121"/>
    </row>
    <row r="76" spans="1:10" s="24" customFormat="1" ht="18.75" customHeight="1">
      <c r="A76" s="119"/>
      <c r="B76" s="54"/>
      <c r="C76" s="59"/>
      <c r="D76" s="66"/>
      <c r="E76" s="59"/>
      <c r="F76" s="60"/>
      <c r="G76" s="59"/>
      <c r="H76" s="60"/>
      <c r="I76" s="107"/>
    </row>
    <row r="77" spans="1:10" s="24" customFormat="1" ht="18.75" customHeight="1">
      <c r="A77" s="119"/>
      <c r="B77" s="83" t="s">
        <v>99</v>
      </c>
      <c r="C77" s="4" t="s">
        <v>41</v>
      </c>
      <c r="D77" s="8">
        <v>339</v>
      </c>
      <c r="E77" s="4" t="s">
        <v>41</v>
      </c>
      <c r="F77" s="8">
        <v>339</v>
      </c>
      <c r="G77" s="4" t="s">
        <v>143</v>
      </c>
      <c r="H77" s="8">
        <v>245</v>
      </c>
      <c r="I77" s="185">
        <f>H77/F77%</f>
        <v>72.271386430678461</v>
      </c>
    </row>
    <row r="78" spans="1:10" s="24" customFormat="1" ht="18.75" customHeight="1">
      <c r="A78" s="119"/>
      <c r="B78" s="54"/>
      <c r="C78" s="59"/>
      <c r="D78" s="66"/>
      <c r="E78" s="59"/>
      <c r="F78" s="60"/>
      <c r="G78" s="59"/>
      <c r="H78" s="60"/>
      <c r="I78" s="107"/>
    </row>
    <row r="79" spans="1:10" s="24" customFormat="1" ht="27" customHeight="1">
      <c r="A79" s="119"/>
      <c r="B79" s="83" t="s">
        <v>102</v>
      </c>
      <c r="C79" s="30" t="s">
        <v>103</v>
      </c>
      <c r="D79" s="92">
        <v>2588</v>
      </c>
      <c r="E79" s="30" t="s">
        <v>103</v>
      </c>
      <c r="F79" s="92">
        <v>2588</v>
      </c>
      <c r="G79" s="30" t="s">
        <v>144</v>
      </c>
      <c r="H79" s="92">
        <v>1463</v>
      </c>
      <c r="I79" s="184">
        <f>H79/F79%</f>
        <v>56.530139103554873</v>
      </c>
    </row>
    <row r="80" spans="1:10" s="24" customFormat="1" ht="33" customHeight="1">
      <c r="A80" s="122" t="s">
        <v>19</v>
      </c>
      <c r="B80" s="80" t="s">
        <v>104</v>
      </c>
      <c r="C80" s="273">
        <v>0</v>
      </c>
      <c r="D80" s="274"/>
      <c r="E80" s="30"/>
      <c r="F80" s="22"/>
      <c r="G80" s="30"/>
      <c r="H80" s="22"/>
      <c r="I80" s="120"/>
    </row>
    <row r="81" spans="1:9" s="24" customFormat="1" ht="18" customHeight="1" thickBot="1">
      <c r="A81" s="123"/>
      <c r="B81" s="124"/>
      <c r="C81" s="125"/>
      <c r="D81" s="111"/>
      <c r="E81" s="126"/>
      <c r="F81" s="127"/>
      <c r="G81" s="126"/>
      <c r="H81" s="127"/>
      <c r="I81" s="128"/>
    </row>
    <row r="82" spans="1:9" s="24" customFormat="1" ht="9.75" customHeight="1">
      <c r="A82" s="113"/>
      <c r="B82" s="18"/>
      <c r="C82" s="55"/>
      <c r="D82" s="17"/>
      <c r="E82" s="55"/>
      <c r="F82" s="17"/>
      <c r="G82" s="55"/>
      <c r="H82" s="17"/>
      <c r="I82" s="17"/>
    </row>
    <row r="83" spans="1:9" s="24" customFormat="1" ht="16.5" customHeight="1" thickBot="1">
      <c r="A83" s="43"/>
      <c r="B83" s="44"/>
      <c r="C83" s="40"/>
      <c r="D83" s="42"/>
      <c r="E83" s="40"/>
      <c r="F83" s="42"/>
      <c r="G83" s="40"/>
      <c r="H83" s="42"/>
      <c r="I83" s="42"/>
    </row>
    <row r="84" spans="1:9" s="38" customFormat="1" ht="24" customHeight="1" thickBot="1">
      <c r="A84" s="229" t="s">
        <v>0</v>
      </c>
      <c r="B84" s="230"/>
      <c r="C84" s="229" t="s">
        <v>49</v>
      </c>
      <c r="D84" s="241"/>
      <c r="E84" s="253"/>
      <c r="F84" s="253"/>
      <c r="G84" s="253"/>
      <c r="H84" s="253"/>
      <c r="I84" s="249" t="s">
        <v>174</v>
      </c>
    </row>
    <row r="85" spans="1:9" s="38" customFormat="1" ht="24" customHeight="1" thickBot="1">
      <c r="A85" s="231"/>
      <c r="B85" s="232"/>
      <c r="C85" s="242"/>
      <c r="D85" s="243"/>
      <c r="E85" s="251" t="s">
        <v>123</v>
      </c>
      <c r="F85" s="252"/>
      <c r="G85" s="256" t="s">
        <v>155</v>
      </c>
      <c r="H85" s="257"/>
      <c r="I85" s="250"/>
    </row>
    <row r="86" spans="1:9" s="24" customFormat="1" ht="32.25" customHeight="1">
      <c r="A86" s="118" t="s">
        <v>9</v>
      </c>
      <c r="B86" s="20" t="s">
        <v>39</v>
      </c>
      <c r="C86" s="254">
        <f>C87+C94</f>
        <v>288060</v>
      </c>
      <c r="D86" s="255"/>
      <c r="E86" s="254">
        <f>E87+E94</f>
        <v>309864</v>
      </c>
      <c r="F86" s="255"/>
      <c r="G86" s="254">
        <f>G87+G94</f>
        <v>256960</v>
      </c>
      <c r="H86" s="255"/>
      <c r="I86" s="207">
        <f>G86/E86%</f>
        <v>82.926703327911596</v>
      </c>
    </row>
    <row r="87" spans="1:9" s="24" customFormat="1" ht="21" customHeight="1">
      <c r="A87" s="101" t="s">
        <v>2</v>
      </c>
      <c r="B87" s="14" t="s">
        <v>33</v>
      </c>
      <c r="C87" s="275">
        <f>SUM(D88:D93)</f>
        <v>189960</v>
      </c>
      <c r="D87" s="268"/>
      <c r="E87" s="275">
        <f>SUM(F88:F93)</f>
        <v>211764</v>
      </c>
      <c r="F87" s="268"/>
      <c r="G87" s="275">
        <f>SUM(H88:H93)</f>
        <v>165940</v>
      </c>
      <c r="H87" s="268"/>
      <c r="I87" s="207">
        <f>G87/E87%</f>
        <v>78.360816758278091</v>
      </c>
    </row>
    <row r="88" spans="1:9" s="24" customFormat="1" ht="19.5" customHeight="1">
      <c r="A88" s="119"/>
      <c r="B88" s="49"/>
      <c r="C88" s="16" t="s">
        <v>106</v>
      </c>
      <c r="D88" s="23">
        <v>32223</v>
      </c>
      <c r="E88" s="16" t="s">
        <v>106</v>
      </c>
      <c r="F88" s="23">
        <v>32223</v>
      </c>
      <c r="G88" s="16" t="s">
        <v>106</v>
      </c>
      <c r="H88" s="23">
        <v>24393</v>
      </c>
      <c r="I88" s="183">
        <f>H88/F88%</f>
        <v>75.700586537566323</v>
      </c>
    </row>
    <row r="89" spans="1:9" s="24" customFormat="1" ht="18.75" customHeight="1">
      <c r="A89" s="119"/>
      <c r="B89" s="49"/>
      <c r="C89" s="16" t="s">
        <v>107</v>
      </c>
      <c r="D89" s="19">
        <v>64818</v>
      </c>
      <c r="E89" s="16" t="s">
        <v>107</v>
      </c>
      <c r="F89" s="19">
        <v>64818</v>
      </c>
      <c r="G89" s="16" t="s">
        <v>107</v>
      </c>
      <c r="H89" s="19">
        <v>49067</v>
      </c>
      <c r="I89" s="183">
        <f>H89/F89%</f>
        <v>75.699651331420284</v>
      </c>
    </row>
    <row r="90" spans="1:9" s="24" customFormat="1" ht="30" customHeight="1">
      <c r="A90" s="119"/>
      <c r="B90" s="49"/>
      <c r="C90" s="12" t="s">
        <v>26</v>
      </c>
      <c r="D90" s="13">
        <v>92919</v>
      </c>
      <c r="E90" s="12" t="s">
        <v>26</v>
      </c>
      <c r="F90" s="13">
        <v>92563</v>
      </c>
      <c r="G90" s="12" t="s">
        <v>26</v>
      </c>
      <c r="H90" s="13">
        <v>70320</v>
      </c>
      <c r="I90" s="183">
        <f>H90/F90%</f>
        <v>75.969879973639578</v>
      </c>
    </row>
    <row r="91" spans="1:9" s="24" customFormat="1" ht="27.75" customHeight="1">
      <c r="A91" s="119"/>
      <c r="B91" s="49"/>
      <c r="C91" s="78" t="s">
        <v>108</v>
      </c>
      <c r="D91" s="13"/>
      <c r="E91" s="78" t="s">
        <v>108</v>
      </c>
      <c r="F91" s="13">
        <v>13096</v>
      </c>
      <c r="G91" s="78" t="s">
        <v>108</v>
      </c>
      <c r="H91" s="13">
        <v>13096</v>
      </c>
      <c r="I91" s="183">
        <f>H91/F91%</f>
        <v>100</v>
      </c>
    </row>
    <row r="92" spans="1:9" s="24" customFormat="1" ht="19.5" customHeight="1">
      <c r="A92" s="119"/>
      <c r="B92" s="49"/>
      <c r="C92" s="78" t="s">
        <v>129</v>
      </c>
      <c r="D92" s="13"/>
      <c r="E92" s="78" t="s">
        <v>129</v>
      </c>
      <c r="F92" s="13">
        <v>6829</v>
      </c>
      <c r="G92" s="78" t="s">
        <v>129</v>
      </c>
      <c r="H92" s="13">
        <v>6829</v>
      </c>
      <c r="I92" s="183"/>
    </row>
    <row r="93" spans="1:9" s="24" customFormat="1" ht="30" customHeight="1">
      <c r="A93" s="119"/>
      <c r="B93" s="49"/>
      <c r="C93" s="78" t="s">
        <v>128</v>
      </c>
      <c r="D93" s="13"/>
      <c r="E93" s="78" t="s">
        <v>128</v>
      </c>
      <c r="F93" s="13">
        <v>2235</v>
      </c>
      <c r="G93" s="78" t="s">
        <v>128</v>
      </c>
      <c r="H93" s="13">
        <v>2235</v>
      </c>
      <c r="I93" s="183"/>
    </row>
    <row r="94" spans="1:9" s="24" customFormat="1" ht="24" customHeight="1">
      <c r="A94" s="129" t="s">
        <v>3</v>
      </c>
      <c r="B94" s="46" t="s">
        <v>34</v>
      </c>
      <c r="C94" s="271">
        <f>SUM(D95:D106)</f>
        <v>98100</v>
      </c>
      <c r="D94" s="272"/>
      <c r="E94" s="271">
        <f>SUM(F95:F106)</f>
        <v>98100</v>
      </c>
      <c r="F94" s="272"/>
      <c r="G94" s="271">
        <f>SUM(H95:H105)</f>
        <v>91020</v>
      </c>
      <c r="H94" s="272"/>
      <c r="I94" s="207">
        <f>G94/E94%</f>
        <v>92.782874617737008</v>
      </c>
    </row>
    <row r="95" spans="1:9" s="24" customFormat="1" ht="18.75" customHeight="1">
      <c r="A95" s="130"/>
      <c r="B95" s="9"/>
      <c r="C95" s="9" t="s">
        <v>10</v>
      </c>
      <c r="D95" s="22">
        <v>22000</v>
      </c>
      <c r="E95" s="9" t="s">
        <v>10</v>
      </c>
      <c r="F95" s="22">
        <v>22000</v>
      </c>
      <c r="G95" s="9" t="s">
        <v>10</v>
      </c>
      <c r="H95" s="22">
        <v>27190</v>
      </c>
      <c r="I95" s="184">
        <f>H95/F95%</f>
        <v>123.59090909090909</v>
      </c>
    </row>
    <row r="96" spans="1:9" s="24" customFormat="1" ht="21" customHeight="1">
      <c r="A96" s="130"/>
      <c r="B96" s="9"/>
      <c r="C96" s="9" t="s">
        <v>11</v>
      </c>
      <c r="D96" s="22">
        <v>30000</v>
      </c>
      <c r="E96" s="9" t="s">
        <v>11</v>
      </c>
      <c r="F96" s="22">
        <v>30000</v>
      </c>
      <c r="G96" s="9" t="s">
        <v>11</v>
      </c>
      <c r="H96" s="22">
        <v>9293</v>
      </c>
      <c r="I96" s="184">
        <f t="shared" ref="I96:I103" si="1">H96/F96%</f>
        <v>30.976666666666667</v>
      </c>
    </row>
    <row r="97" spans="1:9" s="24" customFormat="1" ht="35.25" customHeight="1">
      <c r="A97" s="131"/>
      <c r="B97" s="9"/>
      <c r="C97" s="9" t="s">
        <v>109</v>
      </c>
      <c r="D97" s="22">
        <v>500</v>
      </c>
      <c r="E97" s="9" t="s">
        <v>109</v>
      </c>
      <c r="F97" s="22">
        <v>500</v>
      </c>
      <c r="G97" s="9" t="s">
        <v>109</v>
      </c>
      <c r="H97" s="22">
        <v>473</v>
      </c>
      <c r="I97" s="184">
        <f t="shared" si="1"/>
        <v>94.6</v>
      </c>
    </row>
    <row r="98" spans="1:9" s="24" customFormat="1" ht="18.75" customHeight="1">
      <c r="A98" s="130"/>
      <c r="B98" s="9"/>
      <c r="C98" s="9" t="s">
        <v>21</v>
      </c>
      <c r="D98" s="22">
        <v>100</v>
      </c>
      <c r="E98" s="9" t="s">
        <v>21</v>
      </c>
      <c r="F98" s="22">
        <v>100</v>
      </c>
      <c r="G98" s="9" t="s">
        <v>21</v>
      </c>
      <c r="H98" s="22"/>
      <c r="I98" s="184">
        <f t="shared" si="1"/>
        <v>0</v>
      </c>
    </row>
    <row r="99" spans="1:9" s="24" customFormat="1" ht="18" customHeight="1">
      <c r="A99" s="130"/>
      <c r="B99" s="9"/>
      <c r="C99" s="9" t="s">
        <v>12</v>
      </c>
      <c r="D99" s="22">
        <v>1500</v>
      </c>
      <c r="E99" s="9" t="s">
        <v>12</v>
      </c>
      <c r="F99" s="22">
        <v>1500</v>
      </c>
      <c r="G99" s="9" t="s">
        <v>12</v>
      </c>
      <c r="H99" s="22">
        <v>1322</v>
      </c>
      <c r="I99" s="184">
        <f t="shared" si="1"/>
        <v>88.13333333333334</v>
      </c>
    </row>
    <row r="100" spans="1:9" s="24" customFormat="1" ht="21" customHeight="1">
      <c r="A100" s="101"/>
      <c r="B100" s="14"/>
      <c r="C100" s="14" t="s">
        <v>24</v>
      </c>
      <c r="D100" s="22">
        <v>18000</v>
      </c>
      <c r="E100" s="14" t="s">
        <v>24</v>
      </c>
      <c r="F100" s="22">
        <v>18000</v>
      </c>
      <c r="G100" s="14" t="s">
        <v>24</v>
      </c>
      <c r="H100" s="22">
        <v>26614</v>
      </c>
      <c r="I100" s="184">
        <f t="shared" si="1"/>
        <v>147.85555555555555</v>
      </c>
    </row>
    <row r="101" spans="1:9" s="24" customFormat="1" ht="19.5" customHeight="1">
      <c r="A101" s="130"/>
      <c r="B101" s="9"/>
      <c r="C101" s="9" t="s">
        <v>27</v>
      </c>
      <c r="D101" s="22">
        <v>500</v>
      </c>
      <c r="E101" s="9" t="s">
        <v>27</v>
      </c>
      <c r="F101" s="22">
        <v>500</v>
      </c>
      <c r="G101" s="9" t="s">
        <v>27</v>
      </c>
      <c r="H101" s="22">
        <v>3</v>
      </c>
      <c r="I101" s="184">
        <f t="shared" si="1"/>
        <v>0.6</v>
      </c>
    </row>
    <row r="102" spans="1:9" s="24" customFormat="1" ht="21" customHeight="1">
      <c r="A102" s="101"/>
      <c r="B102" s="14"/>
      <c r="C102" s="14" t="s">
        <v>28</v>
      </c>
      <c r="D102" s="22">
        <v>500</v>
      </c>
      <c r="E102" s="14" t="s">
        <v>28</v>
      </c>
      <c r="F102" s="22">
        <v>500</v>
      </c>
      <c r="G102" s="14" t="s">
        <v>28</v>
      </c>
      <c r="H102" s="22">
        <v>400</v>
      </c>
      <c r="I102" s="184">
        <f t="shared" si="1"/>
        <v>80</v>
      </c>
    </row>
    <row r="103" spans="1:9" s="24" customFormat="1" ht="18.75" customHeight="1">
      <c r="A103" s="130"/>
      <c r="B103" s="9"/>
      <c r="C103" s="9" t="s">
        <v>13</v>
      </c>
      <c r="D103" s="28">
        <v>25000</v>
      </c>
      <c r="E103" s="9" t="s">
        <v>13</v>
      </c>
      <c r="F103" s="28">
        <v>25000</v>
      </c>
      <c r="G103" s="9" t="s">
        <v>13</v>
      </c>
      <c r="H103" s="28">
        <v>24589</v>
      </c>
      <c r="I103" s="184">
        <f t="shared" si="1"/>
        <v>98.355999999999995</v>
      </c>
    </row>
    <row r="104" spans="1:9" s="24" customFormat="1" ht="18.75" customHeight="1">
      <c r="A104" s="130"/>
      <c r="B104" s="9"/>
      <c r="C104" s="30"/>
      <c r="D104" s="28"/>
      <c r="E104" s="30"/>
      <c r="F104" s="28"/>
      <c r="G104" s="30" t="s">
        <v>162</v>
      </c>
      <c r="H104" s="28">
        <v>72</v>
      </c>
      <c r="I104" s="184"/>
    </row>
    <row r="105" spans="1:9" s="24" customFormat="1" ht="18.75" customHeight="1">
      <c r="A105" s="130"/>
      <c r="B105" s="9"/>
      <c r="C105" s="30"/>
      <c r="D105" s="28"/>
      <c r="E105" s="30"/>
      <c r="F105" s="28"/>
      <c r="G105" s="30" t="s">
        <v>169</v>
      </c>
      <c r="H105" s="28">
        <v>1064</v>
      </c>
      <c r="I105" s="184"/>
    </row>
    <row r="106" spans="1:9" s="24" customFormat="1" ht="30.6" customHeight="1">
      <c r="A106" s="118" t="s">
        <v>6</v>
      </c>
      <c r="B106" s="20" t="s">
        <v>35</v>
      </c>
      <c r="C106" s="271">
        <f>SUM(D107:D112)</f>
        <v>128353</v>
      </c>
      <c r="D106" s="272"/>
      <c r="E106" s="271">
        <f>SUM(F107:F112)</f>
        <v>61965</v>
      </c>
      <c r="F106" s="272"/>
      <c r="G106" s="271">
        <f>SUM(H107:H112)</f>
        <v>58560</v>
      </c>
      <c r="H106" s="272"/>
      <c r="I106" s="203">
        <f>G106/E106%</f>
        <v>94.504962478818697</v>
      </c>
    </row>
    <row r="107" spans="1:9" s="24" customFormat="1" ht="21.75" customHeight="1">
      <c r="A107" s="116"/>
      <c r="B107" s="3"/>
      <c r="C107" s="33" t="s">
        <v>111</v>
      </c>
      <c r="D107" s="34">
        <v>26000</v>
      </c>
      <c r="E107" s="33" t="s">
        <v>151</v>
      </c>
      <c r="F107" s="34">
        <v>0</v>
      </c>
      <c r="G107" s="224" t="s">
        <v>154</v>
      </c>
      <c r="H107" s="48"/>
      <c r="I107" s="204">
        <v>0</v>
      </c>
    </row>
    <row r="108" spans="1:9" s="24" customFormat="1" ht="21.75" customHeight="1">
      <c r="A108" s="116"/>
      <c r="B108" s="3"/>
      <c r="C108" s="47" t="s">
        <v>112</v>
      </c>
      <c r="D108" s="48">
        <v>25388</v>
      </c>
      <c r="E108" s="47" t="s">
        <v>152</v>
      </c>
      <c r="F108" s="48">
        <v>0</v>
      </c>
      <c r="G108" s="47" t="s">
        <v>154</v>
      </c>
      <c r="H108" s="48"/>
      <c r="I108" s="204">
        <v>0</v>
      </c>
    </row>
    <row r="109" spans="1:9" s="24" customFormat="1" ht="33" customHeight="1">
      <c r="A109" s="116"/>
      <c r="B109" s="4"/>
      <c r="C109" s="47" t="s">
        <v>113</v>
      </c>
      <c r="D109" s="48">
        <v>55000</v>
      </c>
      <c r="E109" s="47" t="s">
        <v>153</v>
      </c>
      <c r="F109" s="48">
        <v>40000</v>
      </c>
      <c r="G109" s="78" t="s">
        <v>160</v>
      </c>
      <c r="H109" s="48">
        <v>40000</v>
      </c>
      <c r="I109" s="204">
        <f>H109/F109%</f>
        <v>100</v>
      </c>
    </row>
    <row r="110" spans="1:9" s="24" customFormat="1" ht="22.5" customHeight="1">
      <c r="A110" s="116"/>
      <c r="B110" s="4"/>
      <c r="C110" s="1" t="s">
        <v>114</v>
      </c>
      <c r="D110" s="17">
        <v>20000</v>
      </c>
      <c r="E110" s="1" t="s">
        <v>114</v>
      </c>
      <c r="F110" s="6">
        <v>20000</v>
      </c>
      <c r="G110" s="47" t="s">
        <v>161</v>
      </c>
      <c r="H110" s="6">
        <v>16950</v>
      </c>
      <c r="I110" s="204">
        <f>H110/F110%</f>
        <v>84.75</v>
      </c>
    </row>
    <row r="111" spans="1:9" s="24" customFormat="1" ht="18.75" customHeight="1">
      <c r="A111" s="116"/>
      <c r="B111" s="4"/>
      <c r="C111" s="1"/>
      <c r="D111" s="17"/>
      <c r="E111" s="1"/>
      <c r="F111" s="6"/>
      <c r="I111" s="204"/>
    </row>
    <row r="112" spans="1:9" s="24" customFormat="1" ht="33.75" customHeight="1">
      <c r="A112" s="119"/>
      <c r="B112" s="3"/>
      <c r="C112" s="16" t="s">
        <v>25</v>
      </c>
      <c r="D112" s="94">
        <v>1965</v>
      </c>
      <c r="E112" s="16" t="s">
        <v>25</v>
      </c>
      <c r="F112" s="94">
        <v>1965</v>
      </c>
      <c r="G112" s="16" t="s">
        <v>25</v>
      </c>
      <c r="H112" s="94">
        <v>1610</v>
      </c>
      <c r="I112" s="204">
        <f>H112/F112%</f>
        <v>81.933842239185751</v>
      </c>
    </row>
    <row r="113" spans="1:9" s="24" customFormat="1" ht="27" customHeight="1">
      <c r="A113" s="132"/>
      <c r="B113" s="15" t="s">
        <v>29</v>
      </c>
      <c r="C113" s="254">
        <f>C8+C53+C64+C86+C106</f>
        <v>811927</v>
      </c>
      <c r="D113" s="255"/>
      <c r="E113" s="254">
        <f>E8+E53+E64+E86+E106</f>
        <v>502950</v>
      </c>
      <c r="F113" s="255"/>
      <c r="G113" s="254">
        <f>G8+G53+G64+G86+G106</f>
        <v>412910</v>
      </c>
      <c r="H113" s="255"/>
      <c r="I113" s="203">
        <f>G113/E113%</f>
        <v>82.09762401829208</v>
      </c>
    </row>
    <row r="114" spans="1:9" s="24" customFormat="1" ht="19.5" customHeight="1">
      <c r="A114" s="132"/>
      <c r="B114" s="15" t="s">
        <v>146</v>
      </c>
      <c r="C114" s="50"/>
      <c r="D114" s="51"/>
      <c r="E114" s="50"/>
      <c r="F114" s="51"/>
      <c r="G114" s="179" t="s">
        <v>171</v>
      </c>
      <c r="H114" s="180">
        <v>29951</v>
      </c>
      <c r="I114" s="203"/>
    </row>
    <row r="115" spans="1:9" s="24" customFormat="1" ht="19.5" customHeight="1">
      <c r="A115" s="132"/>
      <c r="B115" s="15"/>
      <c r="C115" s="226"/>
      <c r="D115" s="227"/>
      <c r="E115" s="226"/>
      <c r="F115" s="227"/>
      <c r="I115" s="228"/>
    </row>
    <row r="116" spans="1:9" s="24" customFormat="1" ht="20.25" customHeight="1">
      <c r="A116" s="133"/>
      <c r="B116" s="9" t="s">
        <v>139</v>
      </c>
      <c r="C116" s="244"/>
      <c r="D116" s="245"/>
      <c r="E116" s="244"/>
      <c r="F116" s="245"/>
      <c r="G116" s="179"/>
      <c r="H116" s="180">
        <v>457</v>
      </c>
      <c r="I116" s="205"/>
    </row>
    <row r="117" spans="1:9" s="24" customFormat="1" ht="18.75" customHeight="1">
      <c r="A117" s="117"/>
      <c r="B117" s="11" t="s">
        <v>36</v>
      </c>
      <c r="C117" s="244"/>
      <c r="D117" s="245"/>
      <c r="E117" s="244"/>
      <c r="F117" s="245"/>
      <c r="G117" s="179"/>
      <c r="H117" s="180">
        <v>4637</v>
      </c>
      <c r="I117" s="206"/>
    </row>
    <row r="118" spans="1:9" s="24" customFormat="1" ht="27" customHeight="1" thickBot="1">
      <c r="A118" s="134"/>
      <c r="B118" s="135" t="s">
        <v>15</v>
      </c>
      <c r="C118" s="269">
        <f>SUM(C113:D117)</f>
        <v>811927</v>
      </c>
      <c r="D118" s="270"/>
      <c r="E118" s="269">
        <f>SUM(E113:F117)</f>
        <v>502950</v>
      </c>
      <c r="F118" s="270"/>
      <c r="G118" s="269">
        <f>G113+H114+H116+H117</f>
        <v>447955</v>
      </c>
      <c r="H118" s="270"/>
      <c r="I118" s="221">
        <f>G118/E118%</f>
        <v>89.065513470523911</v>
      </c>
    </row>
    <row r="119" spans="1:9" s="24" customFormat="1" ht="13.15" customHeight="1">
      <c r="A119" s="17"/>
      <c r="B119" s="17"/>
      <c r="C119" s="24" t="s">
        <v>43</v>
      </c>
      <c r="E119" s="24" t="s">
        <v>43</v>
      </c>
      <c r="G119" s="24" t="s">
        <v>43</v>
      </c>
    </row>
    <row r="120" spans="1:9" s="24" customFormat="1">
      <c r="A120" s="17"/>
      <c r="B120" s="17"/>
    </row>
    <row r="121" spans="1:9" s="24" customFormat="1" ht="25.15" customHeight="1">
      <c r="A121" s="17"/>
      <c r="B121" s="17"/>
    </row>
    <row r="122" spans="1:9" s="24" customFormat="1">
      <c r="A122" s="17"/>
      <c r="B122" s="17"/>
    </row>
    <row r="123" spans="1:9" s="24" customFormat="1">
      <c r="A123" s="17"/>
      <c r="B123" s="17"/>
    </row>
    <row r="124" spans="1:9" s="24" customFormat="1" ht="13.15" customHeight="1">
      <c r="A124" s="17"/>
      <c r="B124" s="17"/>
    </row>
    <row r="125" spans="1:9" s="24" customFormat="1" ht="13.15" customHeight="1">
      <c r="A125" s="17"/>
      <c r="B125" s="17"/>
    </row>
    <row r="126" spans="1:9" s="24" customFormat="1" ht="13.15" customHeight="1">
      <c r="A126" s="17"/>
      <c r="B126" s="17"/>
    </row>
    <row r="127" spans="1:9" s="24" customFormat="1" ht="13.15" customHeight="1">
      <c r="A127" s="17"/>
      <c r="B127" s="17"/>
    </row>
    <row r="128" spans="1:9" s="24" customFormat="1">
      <c r="A128" s="17"/>
      <c r="B128" s="17"/>
    </row>
    <row r="129" spans="1:2" s="24" customFormat="1">
      <c r="A129" s="17"/>
      <c r="B129" s="17"/>
    </row>
    <row r="130" spans="1:2" s="24" customFormat="1">
      <c r="A130" s="17"/>
      <c r="B130" s="17"/>
    </row>
    <row r="131" spans="1:2" s="24" customFormat="1">
      <c r="A131" s="17"/>
      <c r="B131" s="17"/>
    </row>
    <row r="132" spans="1:2" s="24" customFormat="1" ht="13.15" customHeight="1">
      <c r="A132" s="17"/>
      <c r="B132" s="17"/>
    </row>
    <row r="133" spans="1:2" s="24" customFormat="1">
      <c r="A133" s="17"/>
      <c r="B133" s="17"/>
    </row>
    <row r="134" spans="1:2" s="24" customFormat="1" ht="13.15" customHeight="1">
      <c r="A134" s="17"/>
      <c r="B134" s="17"/>
    </row>
    <row r="135" spans="1:2" s="24" customFormat="1">
      <c r="A135" s="17"/>
      <c r="B135" s="17"/>
    </row>
    <row r="136" spans="1:2" s="24" customFormat="1">
      <c r="A136" s="17"/>
      <c r="B136" s="17"/>
    </row>
    <row r="137" spans="1:2" s="24" customFormat="1">
      <c r="A137" s="17"/>
      <c r="B137" s="17"/>
    </row>
    <row r="138" spans="1:2" s="24" customFormat="1" ht="14.45" customHeight="1">
      <c r="A138" s="17"/>
      <c r="B138" s="17"/>
    </row>
    <row r="139" spans="1:2" s="24" customFormat="1">
      <c r="A139" s="17"/>
      <c r="B139" s="17"/>
    </row>
    <row r="140" spans="1:2" s="24" customFormat="1">
      <c r="A140" s="17"/>
      <c r="B140" s="17"/>
    </row>
    <row r="141" spans="1:2" s="24" customFormat="1">
      <c r="A141" s="17"/>
      <c r="B141" s="17"/>
    </row>
    <row r="142" spans="1:2" s="24" customFormat="1">
      <c r="A142" s="17"/>
      <c r="B142" s="17"/>
    </row>
    <row r="143" spans="1:2" s="24" customFormat="1" ht="13.15" customHeight="1">
      <c r="A143" s="17"/>
      <c r="B143" s="17"/>
    </row>
    <row r="144" spans="1:2" s="24" customFormat="1">
      <c r="A144" s="17"/>
      <c r="B144" s="17"/>
    </row>
    <row r="145" spans="1:2" s="24" customFormat="1">
      <c r="A145" s="17"/>
      <c r="B145" s="17"/>
    </row>
    <row r="146" spans="1:2" s="24" customFormat="1">
      <c r="A146" s="17"/>
      <c r="B146" s="17"/>
    </row>
    <row r="147" spans="1:2" s="24" customFormat="1">
      <c r="A147" s="17"/>
      <c r="B147" s="17"/>
    </row>
    <row r="148" spans="1:2" s="24" customFormat="1">
      <c r="A148" s="17"/>
      <c r="B148" s="17"/>
    </row>
    <row r="149" spans="1:2" s="24" customFormat="1" ht="13.15" customHeight="1">
      <c r="A149" s="17"/>
      <c r="B149" s="17"/>
    </row>
    <row r="150" spans="1:2" s="24" customFormat="1">
      <c r="A150" s="17"/>
      <c r="B150" s="17"/>
    </row>
    <row r="151" spans="1:2" s="24" customFormat="1" ht="13.15" customHeight="1">
      <c r="A151" s="17"/>
      <c r="B151" s="17"/>
    </row>
    <row r="152" spans="1:2" s="24" customFormat="1">
      <c r="A152" s="17"/>
      <c r="B152" s="17"/>
    </row>
    <row r="153" spans="1:2" s="24" customFormat="1">
      <c r="A153" s="17"/>
      <c r="B153" s="17"/>
    </row>
    <row r="154" spans="1:2" s="24" customFormat="1">
      <c r="A154" s="17"/>
      <c r="B154" s="17"/>
    </row>
    <row r="155" spans="1:2" s="24" customFormat="1" ht="13.15" customHeight="1">
      <c r="A155" s="17"/>
      <c r="B155" s="17"/>
    </row>
    <row r="156" spans="1:2" s="24" customFormat="1" ht="28.9" customHeight="1">
      <c r="A156" s="17"/>
      <c r="B156" s="17"/>
    </row>
    <row r="157" spans="1:2" s="24" customFormat="1">
      <c r="A157" s="17"/>
      <c r="B157" s="17"/>
    </row>
    <row r="158" spans="1:2" s="24" customFormat="1" ht="28.9" customHeight="1">
      <c r="A158" s="17"/>
      <c r="B158" s="17"/>
    </row>
    <row r="159" spans="1:2" s="24" customFormat="1">
      <c r="A159" s="17"/>
      <c r="B159" s="17"/>
    </row>
    <row r="160" spans="1:2" s="24" customFormat="1" ht="15" customHeight="1">
      <c r="A160" s="17"/>
      <c r="B160" s="17"/>
    </row>
    <row r="161" spans="1:2" s="24" customFormat="1">
      <c r="A161" s="17"/>
      <c r="B161" s="17"/>
    </row>
    <row r="162" spans="1:2" s="24" customFormat="1" ht="26.45" customHeight="1">
      <c r="A162" s="17"/>
      <c r="B162" s="17"/>
    </row>
    <row r="163" spans="1:2" s="24" customFormat="1" ht="146.44999999999999" customHeight="1">
      <c r="A163" s="17"/>
      <c r="B163" s="17"/>
    </row>
    <row r="164" spans="1:2" s="24" customFormat="1">
      <c r="A164" s="17"/>
      <c r="B164" s="17"/>
    </row>
    <row r="165" spans="1:2" s="24" customFormat="1" ht="13.15" customHeight="1">
      <c r="A165" s="17"/>
      <c r="B165" s="17"/>
    </row>
    <row r="166" spans="1:2" s="24" customFormat="1">
      <c r="A166" s="17"/>
      <c r="B166" s="17"/>
    </row>
    <row r="167" spans="1:2" s="24" customFormat="1">
      <c r="A167" s="17"/>
      <c r="B167" s="17"/>
    </row>
    <row r="168" spans="1:2" s="24" customFormat="1">
      <c r="A168" s="17"/>
      <c r="B168" s="17"/>
    </row>
    <row r="169" spans="1:2" s="24" customFormat="1" ht="27.6" customHeight="1">
      <c r="A169" s="17"/>
      <c r="B169" s="17"/>
    </row>
    <row r="170" spans="1:2" s="24" customFormat="1">
      <c r="A170" s="17"/>
      <c r="B170" s="17"/>
    </row>
    <row r="171" spans="1:2" s="24" customFormat="1">
      <c r="A171" s="17"/>
      <c r="B171" s="17"/>
    </row>
    <row r="172" spans="1:2" s="24" customFormat="1">
      <c r="A172" s="17"/>
      <c r="B172" s="17"/>
    </row>
    <row r="173" spans="1:2" s="24" customFormat="1" ht="13.15" customHeight="1">
      <c r="A173" s="17"/>
      <c r="B173" s="17"/>
    </row>
    <row r="174" spans="1:2" s="24" customFormat="1" ht="13.15" customHeight="1">
      <c r="A174" s="17"/>
      <c r="B174" s="17"/>
    </row>
    <row r="175" spans="1:2" s="24" customFormat="1">
      <c r="A175" s="17"/>
      <c r="B175" s="17"/>
    </row>
    <row r="176" spans="1:2" s="24" customFormat="1">
      <c r="A176" s="17"/>
      <c r="B176" s="17"/>
    </row>
    <row r="177" spans="1:2" s="24" customFormat="1" ht="13.15" customHeight="1">
      <c r="A177" s="17"/>
      <c r="B177" s="17"/>
    </row>
    <row r="178" spans="1:2" s="24" customFormat="1">
      <c r="A178" s="17"/>
      <c r="B178" s="17"/>
    </row>
    <row r="179" spans="1:2" s="24" customFormat="1">
      <c r="A179" s="17"/>
      <c r="B179" s="17"/>
    </row>
    <row r="180" spans="1:2" s="24" customFormat="1" ht="27" customHeight="1">
      <c r="A180" s="17"/>
      <c r="B180" s="17"/>
    </row>
    <row r="181" spans="1:2" s="24" customFormat="1" ht="13.15" customHeight="1">
      <c r="A181" s="17"/>
      <c r="B181" s="17"/>
    </row>
    <row r="182" spans="1:2" s="24" customFormat="1" ht="13.15" customHeight="1">
      <c r="A182" s="17"/>
      <c r="B182" s="17"/>
    </row>
    <row r="183" spans="1:2" s="24" customFormat="1">
      <c r="A183" s="17"/>
      <c r="B183" s="17"/>
    </row>
    <row r="184" spans="1:2" s="24" customFormat="1">
      <c r="A184" s="17"/>
      <c r="B184" s="17"/>
    </row>
    <row r="185" spans="1:2" s="24" customFormat="1">
      <c r="A185" s="17"/>
      <c r="B185" s="17"/>
    </row>
    <row r="187" spans="1:2" ht="13.15" customHeight="1"/>
    <row r="194" ht="13.15" customHeight="1"/>
    <row r="196" ht="15.6" customHeight="1"/>
    <row r="197" ht="10.15" customHeight="1"/>
    <row r="198" ht="13.15" customHeight="1"/>
    <row r="199" ht="13.15" customHeight="1"/>
    <row r="200" ht="22.9" customHeight="1"/>
    <row r="201" ht="15.6" customHeight="1"/>
    <row r="202" ht="27" customHeight="1"/>
    <row r="203" ht="25.9" customHeight="1"/>
    <row r="204" ht="27" customHeight="1"/>
    <row r="205" ht="26.45" customHeight="1"/>
    <row r="206" ht="13.15" customHeight="1"/>
    <row r="208" ht="85.9" customHeight="1"/>
    <row r="211" ht="13.15" customHeight="1"/>
    <row r="213" ht="20.45" customHeight="1"/>
    <row r="214" ht="17.45" customHeight="1"/>
    <row r="215" ht="15.6" customHeight="1"/>
    <row r="222" ht="13.15" customHeight="1"/>
    <row r="228" ht="13.15" customHeight="1"/>
    <row r="229" ht="13.15" customHeight="1"/>
    <row r="230" ht="37.9" customHeight="1"/>
    <row r="231" ht="21" customHeight="1"/>
    <row r="234" ht="4.9000000000000004" customHeight="1"/>
    <row r="236" ht="24.6" customHeight="1"/>
    <row r="238" ht="16.899999999999999" customHeight="1"/>
    <row r="239" ht="17.45" customHeight="1"/>
    <row r="240" ht="28.15" customHeight="1"/>
    <row r="241" ht="4.9000000000000004" customHeight="1"/>
    <row r="242" ht="27" customHeight="1"/>
    <row r="243" ht="5.45" customHeight="1"/>
    <row r="244" ht="32.450000000000003" customHeight="1"/>
  </sheetData>
  <mergeCells count="96">
    <mergeCell ref="G106:H106"/>
    <mergeCell ref="G86:H86"/>
    <mergeCell ref="E106:F106"/>
    <mergeCell ref="E86:F86"/>
    <mergeCell ref="G85:H85"/>
    <mergeCell ref="E87:F87"/>
    <mergeCell ref="E94:F94"/>
    <mergeCell ref="G87:H87"/>
    <mergeCell ref="G94:H94"/>
    <mergeCell ref="C113:D113"/>
    <mergeCell ref="E113:F113"/>
    <mergeCell ref="E64:F64"/>
    <mergeCell ref="C94:D94"/>
    <mergeCell ref="C118:D118"/>
    <mergeCell ref="E116:F116"/>
    <mergeCell ref="C117:D117"/>
    <mergeCell ref="E117:F117"/>
    <mergeCell ref="C64:D64"/>
    <mergeCell ref="C80:D80"/>
    <mergeCell ref="C65:D65"/>
    <mergeCell ref="C86:D86"/>
    <mergeCell ref="E67:F67"/>
    <mergeCell ref="C106:D106"/>
    <mergeCell ref="C87:D87"/>
    <mergeCell ref="C11:D11"/>
    <mergeCell ref="G113:H113"/>
    <mergeCell ref="G118:H118"/>
    <mergeCell ref="C50:D50"/>
    <mergeCell ref="C57:D57"/>
    <mergeCell ref="G50:H50"/>
    <mergeCell ref="G11:H11"/>
    <mergeCell ref="E11:F11"/>
    <mergeCell ref="G12:H12"/>
    <mergeCell ref="E34:F34"/>
    <mergeCell ref="G34:H34"/>
    <mergeCell ref="E12:F12"/>
    <mergeCell ref="G57:H57"/>
    <mergeCell ref="G53:H53"/>
    <mergeCell ref="E118:F118"/>
    <mergeCell ref="C116:D116"/>
    <mergeCell ref="A3:I3"/>
    <mergeCell ref="A4:I4"/>
    <mergeCell ref="C9:D9"/>
    <mergeCell ref="C8:D8"/>
    <mergeCell ref="G8:H8"/>
    <mergeCell ref="B9:B10"/>
    <mergeCell ref="E8:F8"/>
    <mergeCell ref="E9:F9"/>
    <mergeCell ref="G9:H9"/>
    <mergeCell ref="A5:I5"/>
    <mergeCell ref="A6:B7"/>
    <mergeCell ref="C6:D7"/>
    <mergeCell ref="E6:H6"/>
    <mergeCell ref="I6:I7"/>
    <mergeCell ref="G7:H7"/>
    <mergeCell ref="E7:F7"/>
    <mergeCell ref="I48:I49"/>
    <mergeCell ref="E49:F49"/>
    <mergeCell ref="G49:H49"/>
    <mergeCell ref="G38:H38"/>
    <mergeCell ref="E48:H48"/>
    <mergeCell ref="G42:H42"/>
    <mergeCell ref="E42:F42"/>
    <mergeCell ref="E40:F40"/>
    <mergeCell ref="G40:H40"/>
    <mergeCell ref="E38:F38"/>
    <mergeCell ref="I84:I85"/>
    <mergeCell ref="E85:F85"/>
    <mergeCell ref="E84:H84"/>
    <mergeCell ref="E50:F50"/>
    <mergeCell ref="E54:F54"/>
    <mergeCell ref="E65:F65"/>
    <mergeCell ref="E53:F53"/>
    <mergeCell ref="G52:H52"/>
    <mergeCell ref="E52:F52"/>
    <mergeCell ref="E57:F57"/>
    <mergeCell ref="G54:H54"/>
    <mergeCell ref="G65:H65"/>
    <mergeCell ref="E60:F60"/>
    <mergeCell ref="G60:H60"/>
    <mergeCell ref="G67:H67"/>
    <mergeCell ref="G64:H64"/>
    <mergeCell ref="A84:B85"/>
    <mergeCell ref="C12:D12"/>
    <mergeCell ref="C34:D34"/>
    <mergeCell ref="C38:D38"/>
    <mergeCell ref="C40:D40"/>
    <mergeCell ref="A48:B49"/>
    <mergeCell ref="C48:D49"/>
    <mergeCell ref="C84:D85"/>
    <mergeCell ref="C52:D52"/>
    <mergeCell ref="C42:D42"/>
    <mergeCell ref="C67:D67"/>
    <mergeCell ref="C53:D53"/>
    <mergeCell ref="C60:D60"/>
    <mergeCell ref="C54:D54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horizontalDpi="4294967293" verticalDpi="300" r:id="rId1"/>
  <headerFooter alignWithMargins="0"/>
  <rowBreaks count="2" manualBreakCount="2">
    <brk id="46" max="9" man="1"/>
    <brk id="8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64"/>
  <sheetViews>
    <sheetView view="pageBreakPreview" zoomScale="75" zoomScaleNormal="75" zoomScaleSheetLayoutView="75" workbookViewId="0">
      <selection activeCell="J25" sqref="J25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13.855468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76" t="s">
        <v>70</v>
      </c>
      <c r="B1" s="276"/>
      <c r="C1" s="276"/>
      <c r="D1" s="276"/>
      <c r="E1" s="276"/>
      <c r="F1" s="276"/>
      <c r="G1" s="276"/>
      <c r="H1" s="276"/>
      <c r="I1" s="276"/>
    </row>
    <row r="2" spans="1:9" ht="21.6" customHeight="1">
      <c r="A2" s="277" t="s">
        <v>156</v>
      </c>
      <c r="B2" s="277"/>
      <c r="C2" s="277"/>
      <c r="D2" s="277"/>
      <c r="E2" s="277"/>
      <c r="F2" s="277"/>
      <c r="G2" s="277"/>
      <c r="H2" s="277"/>
      <c r="I2" s="277"/>
    </row>
    <row r="3" spans="1:9" ht="21" customHeight="1" thickBot="1">
      <c r="A3" s="259" t="s">
        <v>115</v>
      </c>
      <c r="B3" s="259"/>
      <c r="C3" s="259"/>
      <c r="D3" s="259"/>
      <c r="E3" s="259"/>
      <c r="F3" s="259"/>
      <c r="G3" s="259"/>
      <c r="H3" s="259"/>
      <c r="I3" s="259"/>
    </row>
    <row r="4" spans="1:9" s="38" customFormat="1" ht="23.25" customHeight="1" thickBot="1">
      <c r="A4" s="264" t="s">
        <v>16</v>
      </c>
      <c r="B4" s="265"/>
      <c r="C4" s="265"/>
      <c r="D4" s="265"/>
      <c r="E4" s="265"/>
      <c r="F4" s="265"/>
      <c r="G4" s="265"/>
      <c r="H4" s="265"/>
      <c r="I4" s="266"/>
    </row>
    <row r="5" spans="1:9" s="38" customFormat="1" ht="24" customHeight="1" thickBot="1">
      <c r="A5" s="229" t="s">
        <v>0</v>
      </c>
      <c r="B5" s="230"/>
      <c r="C5" s="229" t="s">
        <v>49</v>
      </c>
      <c r="D5" s="239"/>
      <c r="E5" s="253"/>
      <c r="F5" s="253"/>
      <c r="G5" s="253"/>
      <c r="H5" s="253"/>
      <c r="I5" s="249" t="s">
        <v>174</v>
      </c>
    </row>
    <row r="6" spans="1:9" s="38" customFormat="1" ht="24" customHeight="1" thickBot="1">
      <c r="A6" s="231"/>
      <c r="B6" s="232"/>
      <c r="C6" s="231"/>
      <c r="D6" s="240"/>
      <c r="E6" s="251" t="s">
        <v>123</v>
      </c>
      <c r="F6" s="252"/>
      <c r="G6" s="256" t="s">
        <v>155</v>
      </c>
      <c r="H6" s="257"/>
      <c r="I6" s="250"/>
    </row>
    <row r="7" spans="1:9" s="24" customFormat="1" ht="32.25" customHeight="1">
      <c r="A7" s="100" t="s">
        <v>1</v>
      </c>
      <c r="B7" s="2" t="s">
        <v>71</v>
      </c>
      <c r="C7" s="294">
        <f>C8+C9+C12+C13+C14</f>
        <v>2400</v>
      </c>
      <c r="D7" s="295"/>
      <c r="E7" s="294">
        <f>E8+E9+E12+E13+E14</f>
        <v>2400</v>
      </c>
      <c r="F7" s="295"/>
      <c r="G7" s="294">
        <f>G8+G9+G12+G13+G14</f>
        <v>2139</v>
      </c>
      <c r="H7" s="295"/>
      <c r="I7" s="188">
        <f>G7/E7%</f>
        <v>89.125</v>
      </c>
    </row>
    <row r="8" spans="1:9" s="64" customFormat="1" ht="33.75" customHeight="1">
      <c r="A8" s="141" t="s">
        <v>2</v>
      </c>
      <c r="B8" s="63" t="s">
        <v>31</v>
      </c>
      <c r="C8" s="260">
        <v>0</v>
      </c>
      <c r="D8" s="260"/>
      <c r="E8" s="260">
        <v>0</v>
      </c>
      <c r="F8" s="260"/>
      <c r="G8" s="260">
        <v>0</v>
      </c>
      <c r="H8" s="260"/>
      <c r="I8" s="174"/>
    </row>
    <row r="9" spans="1:9" s="64" customFormat="1" ht="21.75" customHeight="1">
      <c r="A9" s="143" t="s">
        <v>17</v>
      </c>
      <c r="B9" s="65" t="s">
        <v>32</v>
      </c>
      <c r="C9" s="267">
        <f>C10</f>
        <v>2400</v>
      </c>
      <c r="D9" s="268"/>
      <c r="E9" s="267">
        <f>E10</f>
        <v>2400</v>
      </c>
      <c r="F9" s="268"/>
      <c r="G9" s="267">
        <f>G10</f>
        <v>2139</v>
      </c>
      <c r="H9" s="268"/>
      <c r="I9" s="189">
        <f>G9/E9%</f>
        <v>89.125</v>
      </c>
    </row>
    <row r="10" spans="1:9" s="24" customFormat="1" ht="18" customHeight="1">
      <c r="A10" s="102"/>
      <c r="B10" s="58" t="s">
        <v>73</v>
      </c>
      <c r="C10" s="237">
        <f>SUM(D11:D11)</f>
        <v>2400</v>
      </c>
      <c r="D10" s="238"/>
      <c r="E10" s="237">
        <f>SUM(F11:F11)</f>
        <v>2400</v>
      </c>
      <c r="F10" s="238"/>
      <c r="G10" s="237">
        <f>SUM(H11:H11)</f>
        <v>2139</v>
      </c>
      <c r="H10" s="238"/>
      <c r="I10" s="186">
        <f>G10/E10%</f>
        <v>89.125</v>
      </c>
    </row>
    <row r="11" spans="1:9" s="24" customFormat="1" ht="18" customHeight="1">
      <c r="A11" s="102"/>
      <c r="B11" s="61"/>
      <c r="C11" s="59" t="s">
        <v>74</v>
      </c>
      <c r="D11" s="60">
        <v>2400</v>
      </c>
      <c r="E11" s="59" t="s">
        <v>74</v>
      </c>
      <c r="F11" s="60">
        <v>2400</v>
      </c>
      <c r="G11" s="59" t="s">
        <v>74</v>
      </c>
      <c r="H11" s="60">
        <v>2139</v>
      </c>
      <c r="I11" s="187">
        <f>H11/F11%</f>
        <v>89.125</v>
      </c>
    </row>
    <row r="12" spans="1:9" s="64" customFormat="1" ht="21.75" customHeight="1">
      <c r="A12" s="143" t="s">
        <v>19</v>
      </c>
      <c r="B12" s="63" t="s">
        <v>22</v>
      </c>
      <c r="C12" s="289">
        <v>0</v>
      </c>
      <c r="D12" s="290"/>
      <c r="E12" s="289">
        <v>0</v>
      </c>
      <c r="F12" s="290"/>
      <c r="G12" s="289">
        <v>0</v>
      </c>
      <c r="H12" s="290"/>
      <c r="I12" s="142">
        <v>0</v>
      </c>
    </row>
    <row r="13" spans="1:9" s="64" customFormat="1" ht="21.75" customHeight="1">
      <c r="A13" s="143" t="s">
        <v>18</v>
      </c>
      <c r="B13" s="65" t="s">
        <v>84</v>
      </c>
      <c r="C13" s="275">
        <v>0</v>
      </c>
      <c r="D13" s="268"/>
      <c r="E13" s="275">
        <v>0</v>
      </c>
      <c r="F13" s="268"/>
      <c r="G13" s="275">
        <v>0</v>
      </c>
      <c r="H13" s="268"/>
      <c r="I13" s="142">
        <v>0</v>
      </c>
    </row>
    <row r="14" spans="1:9" s="74" customFormat="1" ht="35.25" customHeight="1">
      <c r="A14" s="147" t="s">
        <v>46</v>
      </c>
      <c r="B14" s="73" t="s">
        <v>86</v>
      </c>
      <c r="C14" s="293">
        <v>0</v>
      </c>
      <c r="D14" s="288"/>
      <c r="E14" s="293">
        <v>0</v>
      </c>
      <c r="F14" s="288"/>
      <c r="G14" s="293">
        <v>0</v>
      </c>
      <c r="H14" s="288"/>
      <c r="I14" s="148">
        <v>0</v>
      </c>
    </row>
    <row r="15" spans="1:9" s="76" customFormat="1" ht="33" customHeight="1">
      <c r="A15" s="149" t="s">
        <v>4</v>
      </c>
      <c r="B15" s="75" t="s">
        <v>87</v>
      </c>
      <c r="C15" s="285">
        <f>C16+C17+C18</f>
        <v>0</v>
      </c>
      <c r="D15" s="286"/>
      <c r="E15" s="285">
        <f>E16+E17+E18</f>
        <v>0</v>
      </c>
      <c r="F15" s="286"/>
      <c r="G15" s="285">
        <f>G16+G17+G18</f>
        <v>0</v>
      </c>
      <c r="H15" s="286"/>
      <c r="I15" s="150">
        <v>0</v>
      </c>
    </row>
    <row r="16" spans="1:9" s="74" customFormat="1" ht="32.25" customHeight="1" thickBot="1">
      <c r="A16" s="151" t="s">
        <v>20</v>
      </c>
      <c r="B16" s="73" t="s">
        <v>8</v>
      </c>
      <c r="C16" s="287">
        <v>0</v>
      </c>
      <c r="D16" s="288"/>
      <c r="E16" s="287">
        <v>0</v>
      </c>
      <c r="F16" s="288"/>
      <c r="G16" s="287">
        <v>0</v>
      </c>
      <c r="H16" s="288"/>
      <c r="I16" s="152">
        <v>0</v>
      </c>
    </row>
    <row r="17" spans="1:9" s="64" customFormat="1" ht="29.25" customHeight="1">
      <c r="A17" s="153" t="s">
        <v>17</v>
      </c>
      <c r="B17" s="77" t="s">
        <v>89</v>
      </c>
      <c r="C17" s="275">
        <v>0</v>
      </c>
      <c r="D17" s="268"/>
      <c r="E17" s="275">
        <v>0</v>
      </c>
      <c r="F17" s="268"/>
      <c r="G17" s="275">
        <v>0</v>
      </c>
      <c r="H17" s="268"/>
      <c r="I17" s="142">
        <v>0</v>
      </c>
    </row>
    <row r="18" spans="1:9" s="64" customFormat="1" ht="36" customHeight="1">
      <c r="A18" s="154" t="s">
        <v>38</v>
      </c>
      <c r="B18" s="63" t="s">
        <v>91</v>
      </c>
      <c r="C18" s="291">
        <v>0</v>
      </c>
      <c r="D18" s="292"/>
      <c r="E18" s="291">
        <v>0</v>
      </c>
      <c r="F18" s="292"/>
      <c r="G18" s="291">
        <v>0</v>
      </c>
      <c r="H18" s="292"/>
      <c r="I18" s="155">
        <v>0</v>
      </c>
    </row>
    <row r="19" spans="1:9" s="64" customFormat="1" ht="30.75" customHeight="1">
      <c r="A19" s="141" t="s">
        <v>5</v>
      </c>
      <c r="B19" s="63" t="s">
        <v>94</v>
      </c>
      <c r="C19" s="275">
        <f>C20+C22+C25</f>
        <v>0</v>
      </c>
      <c r="D19" s="268"/>
      <c r="E19" s="275">
        <f>E20+E22+E25</f>
        <v>0</v>
      </c>
      <c r="F19" s="268"/>
      <c r="G19" s="275">
        <f>G20+G22+G25</f>
        <v>0</v>
      </c>
      <c r="H19" s="268"/>
      <c r="I19" s="142">
        <v>0</v>
      </c>
    </row>
    <row r="20" spans="1:9" s="64" customFormat="1" ht="33.75" customHeight="1">
      <c r="A20" s="141" t="s">
        <v>20</v>
      </c>
      <c r="B20" s="80" t="s">
        <v>95</v>
      </c>
      <c r="C20" s="275">
        <f>SUM(D21:D21)</f>
        <v>0</v>
      </c>
      <c r="D20" s="268"/>
      <c r="E20" s="275">
        <f>SUM(F21:F21)</f>
        <v>0</v>
      </c>
      <c r="F20" s="268"/>
      <c r="G20" s="275">
        <f>SUM(H21:H21)</f>
        <v>0</v>
      </c>
      <c r="H20" s="268"/>
      <c r="I20" s="142">
        <v>0</v>
      </c>
    </row>
    <row r="21" spans="1:9" s="24" customFormat="1" ht="18.75" customHeight="1">
      <c r="A21" s="119"/>
      <c r="B21" s="49"/>
      <c r="C21" s="59"/>
      <c r="D21" s="66"/>
      <c r="E21" s="59"/>
      <c r="F21" s="66"/>
      <c r="G21" s="59"/>
      <c r="H21" s="66"/>
      <c r="I21" s="146"/>
    </row>
    <row r="22" spans="1:9" s="64" customFormat="1" ht="33" customHeight="1">
      <c r="A22" s="122" t="s">
        <v>17</v>
      </c>
      <c r="B22" s="80" t="s">
        <v>37</v>
      </c>
      <c r="C22" s="278">
        <f>D23</f>
        <v>0</v>
      </c>
      <c r="D22" s="274"/>
      <c r="E22" s="278">
        <f>F23</f>
        <v>0</v>
      </c>
      <c r="F22" s="274"/>
      <c r="G22" s="278">
        <f>H23</f>
        <v>0</v>
      </c>
      <c r="H22" s="274"/>
      <c r="I22" s="156">
        <v>0</v>
      </c>
    </row>
    <row r="23" spans="1:9" s="24" customFormat="1" ht="20.25" customHeight="1">
      <c r="A23" s="119"/>
      <c r="B23" s="83" t="s">
        <v>100</v>
      </c>
      <c r="C23" s="4" t="s">
        <v>101</v>
      </c>
      <c r="D23" s="8"/>
      <c r="E23" s="4"/>
      <c r="F23" s="8"/>
      <c r="G23" s="4"/>
      <c r="H23" s="8"/>
      <c r="I23" s="157"/>
    </row>
    <row r="24" spans="1:9" s="24" customFormat="1" ht="18" customHeight="1">
      <c r="A24" s="119"/>
      <c r="B24" s="83"/>
      <c r="C24" s="4"/>
      <c r="D24" s="8"/>
      <c r="E24" s="4"/>
      <c r="F24" s="8"/>
      <c r="G24" s="4"/>
      <c r="H24" s="8"/>
      <c r="I24" s="157"/>
    </row>
    <row r="25" spans="1:9" s="64" customFormat="1" ht="33" customHeight="1">
      <c r="A25" s="122" t="s">
        <v>19</v>
      </c>
      <c r="B25" s="80" t="s">
        <v>104</v>
      </c>
      <c r="C25" s="278">
        <f>SUM(D26:D26)</f>
        <v>0</v>
      </c>
      <c r="D25" s="274"/>
      <c r="E25" s="278">
        <f>SUM(F26:F26)</f>
        <v>0</v>
      </c>
      <c r="F25" s="274"/>
      <c r="G25" s="278">
        <f>SUM(H26:H26)</f>
        <v>0</v>
      </c>
      <c r="H25" s="274"/>
      <c r="I25" s="156">
        <v>0</v>
      </c>
    </row>
    <row r="26" spans="1:9" s="24" customFormat="1" ht="18" customHeight="1">
      <c r="A26" s="119"/>
      <c r="B26" s="3"/>
      <c r="C26" s="1"/>
      <c r="D26" s="8"/>
      <c r="E26" s="1"/>
      <c r="F26" s="8"/>
      <c r="G26" s="1"/>
      <c r="H26" s="8"/>
      <c r="I26" s="106"/>
    </row>
    <row r="27" spans="1:9" s="76" customFormat="1" ht="30.75" customHeight="1">
      <c r="A27" s="158" t="s">
        <v>9</v>
      </c>
      <c r="B27" s="75" t="s">
        <v>105</v>
      </c>
      <c r="C27" s="271">
        <f>C28+C30</f>
        <v>0</v>
      </c>
      <c r="D27" s="272"/>
      <c r="E27" s="271">
        <f>E28+E30</f>
        <v>0</v>
      </c>
      <c r="F27" s="272"/>
      <c r="G27" s="271">
        <f>G28+G30</f>
        <v>0</v>
      </c>
      <c r="H27" s="272"/>
      <c r="I27" s="159">
        <v>0</v>
      </c>
    </row>
    <row r="28" spans="1:9" s="64" customFormat="1" ht="23.25" customHeight="1">
      <c r="A28" s="160" t="s">
        <v>2</v>
      </c>
      <c r="B28" s="85" t="s">
        <v>33</v>
      </c>
      <c r="C28" s="275">
        <f>SUM(D29:D29)</f>
        <v>0</v>
      </c>
      <c r="D28" s="268"/>
      <c r="E28" s="275">
        <f>SUM(F29:F29)</f>
        <v>0</v>
      </c>
      <c r="F28" s="268"/>
      <c r="G28" s="275">
        <f>SUM(H29:H29)</f>
        <v>0</v>
      </c>
      <c r="H28" s="268"/>
      <c r="I28" s="142">
        <v>0</v>
      </c>
    </row>
    <row r="29" spans="1:9" s="24" customFormat="1" ht="18" customHeight="1">
      <c r="A29" s="119"/>
      <c r="B29" s="49"/>
      <c r="C29" s="16"/>
      <c r="D29" s="86"/>
      <c r="E29" s="16"/>
      <c r="F29" s="86"/>
      <c r="G29" s="16"/>
      <c r="H29" s="86"/>
      <c r="I29" s="161"/>
    </row>
    <row r="30" spans="1:9" s="76" customFormat="1" ht="24" customHeight="1">
      <c r="A30" s="158" t="s">
        <v>3</v>
      </c>
      <c r="B30" s="75" t="s">
        <v>34</v>
      </c>
      <c r="C30" s="271">
        <v>0</v>
      </c>
      <c r="D30" s="272"/>
      <c r="E30" s="271">
        <v>0</v>
      </c>
      <c r="F30" s="272"/>
      <c r="G30" s="271">
        <v>0</v>
      </c>
      <c r="H30" s="272"/>
      <c r="I30" s="159">
        <v>0</v>
      </c>
    </row>
    <row r="31" spans="1:9" s="76" customFormat="1" ht="24" customHeight="1" thickBot="1">
      <c r="A31" s="162"/>
      <c r="B31" s="163"/>
      <c r="C31" s="164"/>
      <c r="D31" s="165"/>
      <c r="E31" s="164"/>
      <c r="F31" s="165"/>
      <c r="G31" s="164"/>
      <c r="H31" s="165"/>
      <c r="I31" s="166"/>
    </row>
    <row r="32" spans="1:9" s="38" customFormat="1" ht="24" customHeight="1" thickBot="1">
      <c r="A32" s="229" t="s">
        <v>0</v>
      </c>
      <c r="B32" s="230"/>
      <c r="C32" s="229" t="s">
        <v>49</v>
      </c>
      <c r="D32" s="239"/>
      <c r="E32" s="253"/>
      <c r="F32" s="253"/>
      <c r="G32" s="253"/>
      <c r="H32" s="253"/>
      <c r="I32" s="249" t="s">
        <v>174</v>
      </c>
    </row>
    <row r="33" spans="1:9" s="38" customFormat="1" ht="24" customHeight="1" thickBot="1">
      <c r="A33" s="231"/>
      <c r="B33" s="232"/>
      <c r="C33" s="231"/>
      <c r="D33" s="240"/>
      <c r="E33" s="251" t="s">
        <v>123</v>
      </c>
      <c r="F33" s="252"/>
      <c r="G33" s="256" t="s">
        <v>155</v>
      </c>
      <c r="H33" s="257"/>
      <c r="I33" s="250"/>
    </row>
    <row r="34" spans="1:9" s="76" customFormat="1" ht="30.6" customHeight="1">
      <c r="A34" s="167" t="s">
        <v>6</v>
      </c>
      <c r="B34" s="87" t="s">
        <v>110</v>
      </c>
      <c r="C34" s="283">
        <v>0</v>
      </c>
      <c r="D34" s="284"/>
      <c r="E34" s="283">
        <v>0</v>
      </c>
      <c r="F34" s="284"/>
      <c r="G34" s="283">
        <v>0</v>
      </c>
      <c r="H34" s="284"/>
      <c r="I34" s="159">
        <v>0</v>
      </c>
    </row>
    <row r="35" spans="1:9" s="24" customFormat="1" ht="33.6" customHeight="1">
      <c r="A35" s="132"/>
      <c r="B35" s="15" t="s">
        <v>29</v>
      </c>
      <c r="C35" s="254">
        <f>C7+C15+C19+C27+C34</f>
        <v>2400</v>
      </c>
      <c r="D35" s="255"/>
      <c r="E35" s="254">
        <f>E7+E15+E19+E27+E34</f>
        <v>2400</v>
      </c>
      <c r="F35" s="255"/>
      <c r="G35" s="254">
        <f>G7+G15+G19+G27+G34</f>
        <v>2139</v>
      </c>
      <c r="H35" s="255"/>
      <c r="I35" s="190">
        <f>G35/E35%</f>
        <v>89.125</v>
      </c>
    </row>
    <row r="36" spans="1:9" s="24" customFormat="1" ht="24" customHeight="1">
      <c r="A36" s="133"/>
      <c r="B36" s="9" t="s">
        <v>14</v>
      </c>
      <c r="C36" s="279"/>
      <c r="D36" s="280"/>
      <c r="E36" s="279"/>
      <c r="F36" s="280"/>
      <c r="G36" s="279"/>
      <c r="H36" s="280"/>
      <c r="I36" s="168"/>
    </row>
    <row r="37" spans="1:9" s="24" customFormat="1" ht="24" customHeight="1">
      <c r="A37" s="117"/>
      <c r="B37" s="11" t="s">
        <v>36</v>
      </c>
      <c r="C37" s="281"/>
      <c r="D37" s="282"/>
      <c r="E37" s="281"/>
      <c r="F37" s="282"/>
      <c r="G37" s="281"/>
      <c r="H37" s="282"/>
      <c r="I37" s="168"/>
    </row>
    <row r="38" spans="1:9" s="24" customFormat="1" ht="30" customHeight="1" thickBot="1">
      <c r="A38" s="134"/>
      <c r="B38" s="135" t="s">
        <v>15</v>
      </c>
      <c r="C38" s="269">
        <f>SUM(C35:D37)</f>
        <v>2400</v>
      </c>
      <c r="D38" s="270"/>
      <c r="E38" s="269">
        <f>SUM(E35:F37)</f>
        <v>2400</v>
      </c>
      <c r="F38" s="270"/>
      <c r="G38" s="269">
        <f>SUM(G35:H37)</f>
        <v>2139</v>
      </c>
      <c r="H38" s="270"/>
      <c r="I38" s="191">
        <f>G38/E38%</f>
        <v>89.125</v>
      </c>
    </row>
    <row r="39" spans="1:9" s="24" customFormat="1" ht="13.15" customHeight="1">
      <c r="A39" s="17"/>
      <c r="B39" s="17"/>
    </row>
    <row r="40" spans="1:9" s="24" customFormat="1">
      <c r="A40" s="17"/>
      <c r="B40" s="17"/>
    </row>
    <row r="41" spans="1:9" s="24" customFormat="1" ht="25.15" customHeight="1">
      <c r="A41" s="17"/>
      <c r="B41" s="17"/>
    </row>
    <row r="42" spans="1:9" s="24" customFormat="1">
      <c r="A42" s="17"/>
      <c r="B42" s="17"/>
    </row>
    <row r="43" spans="1:9" s="24" customFormat="1">
      <c r="A43" s="17"/>
      <c r="B43" s="17"/>
    </row>
    <row r="44" spans="1:9" s="24" customFormat="1" ht="13.15" customHeigh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 ht="13.15" customHeight="1">
      <c r="A52" s="17"/>
      <c r="B52" s="17"/>
    </row>
    <row r="53" spans="1:2" s="24" customFormat="1">
      <c r="A53" s="17"/>
      <c r="B53" s="17"/>
    </row>
    <row r="54" spans="1:2" s="24" customFormat="1" ht="13.15" customHeight="1">
      <c r="A54" s="17"/>
      <c r="B54" s="17"/>
    </row>
    <row r="55" spans="1:2" s="24" customForma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 ht="14.45" customHeight="1">
      <c r="A58" s="17"/>
      <c r="B58" s="17"/>
    </row>
    <row r="59" spans="1:2" s="24" customForma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 ht="13.15" customHeight="1">
      <c r="A63" s="17"/>
      <c r="B63" s="17"/>
    </row>
    <row r="64" spans="1:2" s="24" customForma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 ht="13.15" customHeight="1">
      <c r="A69" s="17"/>
      <c r="B69" s="17"/>
    </row>
    <row r="70" spans="1:2" s="24" customFormat="1">
      <c r="A70" s="17"/>
      <c r="B70" s="17"/>
    </row>
    <row r="71" spans="1:2" s="24" customFormat="1" ht="13.15" customHeight="1">
      <c r="A71" s="17"/>
      <c r="B71" s="17"/>
    </row>
    <row r="72" spans="1:2" s="24" customForma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 ht="13.15" customHeight="1">
      <c r="A75" s="17"/>
      <c r="B75" s="17"/>
    </row>
    <row r="76" spans="1:2" s="24" customFormat="1" ht="28.9" customHeight="1">
      <c r="A76" s="17"/>
      <c r="B76" s="17"/>
    </row>
    <row r="77" spans="1:2" s="24" customFormat="1">
      <c r="A77" s="17"/>
      <c r="B77" s="17"/>
    </row>
    <row r="78" spans="1:2" s="24" customFormat="1" ht="28.9" customHeight="1">
      <c r="A78" s="17"/>
      <c r="B78" s="17"/>
    </row>
    <row r="79" spans="1:2" s="24" customFormat="1">
      <c r="A79" s="17"/>
      <c r="B79" s="17"/>
    </row>
    <row r="80" spans="1:2" s="24" customFormat="1" ht="15" customHeight="1">
      <c r="A80" s="17"/>
      <c r="B80" s="17"/>
    </row>
    <row r="81" spans="1:2" s="24" customFormat="1">
      <c r="A81" s="17"/>
      <c r="B81" s="17"/>
    </row>
    <row r="82" spans="1:2" s="24" customFormat="1" ht="26.45" customHeight="1">
      <c r="A82" s="17"/>
      <c r="B82" s="17"/>
    </row>
    <row r="83" spans="1:2" s="24" customFormat="1" ht="146.44999999999999" customHeight="1">
      <c r="A83" s="17"/>
      <c r="B83" s="17"/>
    </row>
    <row r="84" spans="1:2" s="24" customFormat="1">
      <c r="A84" s="17"/>
      <c r="B84" s="17"/>
    </row>
    <row r="85" spans="1:2" s="24" customFormat="1" ht="13.15" customHeight="1">
      <c r="A85" s="17"/>
      <c r="B85" s="17"/>
    </row>
    <row r="86" spans="1:2" s="24" customForma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 ht="27.6" customHeight="1">
      <c r="A89" s="17"/>
      <c r="B89" s="17"/>
    </row>
    <row r="90" spans="1:2" s="24" customForma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 ht="13.15" customHeight="1">
      <c r="A93" s="17"/>
      <c r="B93" s="17"/>
    </row>
    <row r="94" spans="1:2" s="24" customFormat="1" ht="13.15" customHeight="1">
      <c r="A94" s="17"/>
      <c r="B94" s="17"/>
    </row>
    <row r="95" spans="1:2" s="24" customFormat="1">
      <c r="A95" s="17"/>
      <c r="B95" s="17"/>
    </row>
    <row r="96" spans="1:2" s="24" customFormat="1">
      <c r="A96" s="17"/>
      <c r="B96" s="17"/>
    </row>
    <row r="97" spans="1:2" s="24" customFormat="1" ht="13.15" customHeight="1">
      <c r="A97" s="17"/>
      <c r="B97" s="17"/>
    </row>
    <row r="98" spans="1:2" s="24" customFormat="1">
      <c r="A98" s="17"/>
      <c r="B98" s="17"/>
    </row>
    <row r="99" spans="1:2" s="24" customFormat="1">
      <c r="A99" s="17"/>
      <c r="B99" s="17"/>
    </row>
    <row r="100" spans="1:2" s="24" customFormat="1" ht="27" customHeight="1">
      <c r="A100" s="17"/>
      <c r="B100" s="17"/>
    </row>
    <row r="101" spans="1:2" s="24" customFormat="1" ht="13.15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7" spans="1:2" ht="13.15" customHeight="1"/>
    <row r="114" ht="13.15" customHeight="1"/>
    <row r="116" ht="15.6" customHeight="1"/>
    <row r="117" ht="10.15" customHeight="1"/>
    <row r="118" ht="13.15" customHeight="1"/>
    <row r="119" ht="13.15" customHeight="1"/>
    <row r="120" ht="22.9" customHeight="1"/>
    <row r="121" ht="15.6" customHeight="1"/>
    <row r="122" ht="27" customHeight="1"/>
    <row r="123" ht="25.9" customHeight="1"/>
    <row r="124" ht="27" customHeight="1"/>
    <row r="125" ht="26.45" customHeight="1"/>
    <row r="126" ht="13.15" customHeight="1"/>
    <row r="128" ht="85.9" customHeight="1"/>
    <row r="131" ht="13.15" customHeight="1"/>
    <row r="133" ht="20.45" customHeight="1"/>
    <row r="134" ht="17.45" customHeight="1"/>
    <row r="135" ht="15.6" customHeight="1"/>
    <row r="142" ht="13.15" customHeight="1"/>
    <row r="148" ht="13.15" customHeight="1"/>
    <row r="149" ht="13.15" customHeight="1"/>
    <row r="150" ht="37.9" customHeight="1"/>
    <row r="151" ht="21" customHeight="1"/>
    <row r="154" ht="4.9000000000000004" customHeight="1"/>
    <row r="156" ht="24.6" customHeight="1"/>
    <row r="158" ht="16.899999999999999" customHeight="1"/>
    <row r="159" ht="17.45" customHeight="1"/>
    <row r="160" ht="28.15" customHeight="1"/>
    <row r="161" ht="4.9000000000000004" customHeight="1"/>
    <row r="162" ht="27" customHeight="1"/>
    <row r="163" ht="5.45" customHeight="1"/>
    <row r="164" ht="32.450000000000003" customHeight="1"/>
  </sheetData>
  <mergeCells count="85">
    <mergeCell ref="E6:F6"/>
    <mergeCell ref="G6:H6"/>
    <mergeCell ref="E9:F9"/>
    <mergeCell ref="G9:H9"/>
    <mergeCell ref="C7:D7"/>
    <mergeCell ref="E7:F7"/>
    <mergeCell ref="G7:H7"/>
    <mergeCell ref="C8:D8"/>
    <mergeCell ref="E8:F8"/>
    <mergeCell ref="G8:H8"/>
    <mergeCell ref="C9:D9"/>
    <mergeCell ref="G17:H17"/>
    <mergeCell ref="C13:D13"/>
    <mergeCell ref="E13:F13"/>
    <mergeCell ref="G13:H13"/>
    <mergeCell ref="C14:D14"/>
    <mergeCell ref="E14:F14"/>
    <mergeCell ref="G14:H14"/>
    <mergeCell ref="C17:D17"/>
    <mergeCell ref="E17:F17"/>
    <mergeCell ref="C18:D18"/>
    <mergeCell ref="E18:F18"/>
    <mergeCell ref="G18:H18"/>
    <mergeCell ref="G22:H22"/>
    <mergeCell ref="G25:H25"/>
    <mergeCell ref="C25:D25"/>
    <mergeCell ref="C20:D20"/>
    <mergeCell ref="E20:F20"/>
    <mergeCell ref="G20:H20"/>
    <mergeCell ref="E25:F25"/>
    <mergeCell ref="C10:D10"/>
    <mergeCell ref="E10:F10"/>
    <mergeCell ref="C15:D15"/>
    <mergeCell ref="E15:F15"/>
    <mergeCell ref="G16:H16"/>
    <mergeCell ref="C12:D12"/>
    <mergeCell ref="G10:H10"/>
    <mergeCell ref="E12:F12"/>
    <mergeCell ref="G12:H12"/>
    <mergeCell ref="G15:H15"/>
    <mergeCell ref="C16:D16"/>
    <mergeCell ref="E16:F16"/>
    <mergeCell ref="G35:H35"/>
    <mergeCell ref="C35:D35"/>
    <mergeCell ref="E35:F35"/>
    <mergeCell ref="C34:D34"/>
    <mergeCell ref="E34:F34"/>
    <mergeCell ref="G34:H34"/>
    <mergeCell ref="C38:D38"/>
    <mergeCell ref="E38:F38"/>
    <mergeCell ref="G38:H38"/>
    <mergeCell ref="C36:D36"/>
    <mergeCell ref="E36:F36"/>
    <mergeCell ref="G36:H36"/>
    <mergeCell ref="C37:D37"/>
    <mergeCell ref="E37:F37"/>
    <mergeCell ref="G37:H37"/>
    <mergeCell ref="I32:I33"/>
    <mergeCell ref="E33:F33"/>
    <mergeCell ref="A1:I1"/>
    <mergeCell ref="A2:I2"/>
    <mergeCell ref="A3:I3"/>
    <mergeCell ref="A5:B6"/>
    <mergeCell ref="C5:D6"/>
    <mergeCell ref="E5:H5"/>
    <mergeCell ref="I5:I6"/>
    <mergeCell ref="A4:I4"/>
    <mergeCell ref="G30:H30"/>
    <mergeCell ref="C19:D19"/>
    <mergeCell ref="E19:F19"/>
    <mergeCell ref="G19:H19"/>
    <mergeCell ref="C22:D22"/>
    <mergeCell ref="E22:F22"/>
    <mergeCell ref="A32:B33"/>
    <mergeCell ref="C32:D33"/>
    <mergeCell ref="E32:H32"/>
    <mergeCell ref="E27:F27"/>
    <mergeCell ref="G27:H27"/>
    <mergeCell ref="G33:H33"/>
    <mergeCell ref="C28:D28"/>
    <mergeCell ref="E28:F28"/>
    <mergeCell ref="G28:H28"/>
    <mergeCell ref="E30:F30"/>
    <mergeCell ref="C30:D30"/>
    <mergeCell ref="C27:D27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8" orientation="landscape" r:id="rId1"/>
  <headerFooter alignWithMargins="0"/>
  <rowBreaks count="1" manualBreakCount="1">
    <brk id="3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3" zoomScale="75" zoomScaleNormal="75" zoomScaleSheetLayoutView="75" workbookViewId="0">
      <selection activeCell="I27" sqref="I27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76" t="s">
        <v>70</v>
      </c>
      <c r="B1" s="276"/>
      <c r="C1" s="276"/>
      <c r="D1" s="276"/>
      <c r="E1" s="276"/>
      <c r="F1" s="276"/>
      <c r="G1" s="276"/>
      <c r="H1" s="276"/>
      <c r="I1" s="276"/>
    </row>
    <row r="2" spans="1:9" ht="21.6" customHeight="1">
      <c r="A2" s="277" t="s">
        <v>156</v>
      </c>
      <c r="B2" s="277"/>
      <c r="C2" s="277"/>
      <c r="D2" s="277"/>
      <c r="E2" s="277"/>
      <c r="F2" s="277"/>
      <c r="G2" s="277"/>
      <c r="H2" s="277"/>
      <c r="I2" s="277"/>
    </row>
    <row r="3" spans="1:9" ht="21" customHeight="1" thickBot="1">
      <c r="A3" s="259" t="s">
        <v>116</v>
      </c>
      <c r="B3" s="259"/>
      <c r="C3" s="259"/>
      <c r="D3" s="259"/>
      <c r="E3" s="259"/>
      <c r="F3" s="259"/>
      <c r="G3" s="259"/>
      <c r="H3" s="259"/>
      <c r="I3" s="259"/>
    </row>
    <row r="4" spans="1:9" s="38" customFormat="1" ht="23.25" customHeight="1" thickBot="1">
      <c r="A4" s="264" t="s">
        <v>16</v>
      </c>
      <c r="B4" s="265"/>
      <c r="C4" s="265"/>
      <c r="D4" s="265"/>
      <c r="E4" s="265"/>
      <c r="F4" s="265"/>
      <c r="G4" s="265"/>
      <c r="H4" s="265"/>
      <c r="I4" s="266"/>
    </row>
    <row r="5" spans="1:9" s="38" customFormat="1" ht="24" customHeight="1" thickBot="1">
      <c r="A5" s="229" t="s">
        <v>0</v>
      </c>
      <c r="B5" s="230"/>
      <c r="C5" s="229" t="s">
        <v>49</v>
      </c>
      <c r="D5" s="239"/>
      <c r="E5" s="253"/>
      <c r="F5" s="253"/>
      <c r="G5" s="253"/>
      <c r="H5" s="253"/>
      <c r="I5" s="249" t="s">
        <v>174</v>
      </c>
    </row>
    <row r="6" spans="1:9" s="38" customFormat="1" ht="24" customHeight="1" thickBot="1">
      <c r="A6" s="231"/>
      <c r="B6" s="232"/>
      <c r="C6" s="231"/>
      <c r="D6" s="240"/>
      <c r="E6" s="251" t="s">
        <v>123</v>
      </c>
      <c r="F6" s="252"/>
      <c r="G6" s="256" t="s">
        <v>155</v>
      </c>
      <c r="H6" s="257"/>
      <c r="I6" s="250"/>
    </row>
    <row r="7" spans="1:9" s="24" customFormat="1" ht="32.25" customHeight="1">
      <c r="A7" s="100" t="s">
        <v>1</v>
      </c>
      <c r="B7" s="2" t="s">
        <v>71</v>
      </c>
      <c r="C7" s="294">
        <f>C8+C9+C15+C17+C18</f>
        <v>654</v>
      </c>
      <c r="D7" s="295"/>
      <c r="E7" s="294">
        <f>E8+E9+E15+E17+E18</f>
        <v>654</v>
      </c>
      <c r="F7" s="295"/>
      <c r="G7" s="294">
        <f>G8+G9+G15+G17+G18</f>
        <v>441</v>
      </c>
      <c r="H7" s="295"/>
      <c r="I7" s="200">
        <f>G7/E7%</f>
        <v>67.431192660550465</v>
      </c>
    </row>
    <row r="8" spans="1:9" s="64" customFormat="1" ht="33.75" customHeight="1">
      <c r="A8" s="141" t="s">
        <v>2</v>
      </c>
      <c r="B8" s="63" t="s">
        <v>31</v>
      </c>
      <c r="C8" s="260">
        <v>0</v>
      </c>
      <c r="D8" s="260"/>
      <c r="E8" s="260">
        <v>0</v>
      </c>
      <c r="F8" s="260"/>
      <c r="G8" s="260">
        <v>0</v>
      </c>
      <c r="H8" s="260"/>
      <c r="I8" s="142"/>
    </row>
    <row r="9" spans="1:9" s="64" customFormat="1" ht="21.75" customHeight="1">
      <c r="A9" s="143" t="s">
        <v>17</v>
      </c>
      <c r="B9" s="65" t="s">
        <v>32</v>
      </c>
      <c r="C9" s="267">
        <f>C10</f>
        <v>642</v>
      </c>
      <c r="D9" s="268"/>
      <c r="E9" s="267">
        <f>E10</f>
        <v>642</v>
      </c>
      <c r="F9" s="268"/>
      <c r="G9" s="267">
        <f>SUM(G10)</f>
        <v>438</v>
      </c>
      <c r="H9" s="268"/>
      <c r="I9" s="195">
        <f>G9/E9%</f>
        <v>68.224299065420567</v>
      </c>
    </row>
    <row r="10" spans="1:9" s="24" customFormat="1" ht="18" customHeight="1">
      <c r="A10" s="102"/>
      <c r="B10" s="45" t="s">
        <v>77</v>
      </c>
      <c r="C10" s="235">
        <f>SUM(D11:D14)</f>
        <v>642</v>
      </c>
      <c r="D10" s="236"/>
      <c r="E10" s="235">
        <f>SUM(F11:F14)</f>
        <v>642</v>
      </c>
      <c r="F10" s="236"/>
      <c r="G10" s="237">
        <f>SUM(H11:H14)</f>
        <v>438</v>
      </c>
      <c r="H10" s="238"/>
      <c r="I10" s="202">
        <f>G10/E10%</f>
        <v>68.224299065420567</v>
      </c>
    </row>
    <row r="11" spans="1:9" s="24" customFormat="1" ht="18" customHeight="1">
      <c r="A11" s="102"/>
      <c r="B11" s="45"/>
      <c r="C11" s="17" t="s">
        <v>72</v>
      </c>
      <c r="D11" s="67">
        <v>500</v>
      </c>
      <c r="E11" s="17" t="s">
        <v>72</v>
      </c>
      <c r="F11" s="67">
        <v>500</v>
      </c>
      <c r="G11" s="17" t="s">
        <v>72</v>
      </c>
      <c r="H11" s="67">
        <v>427</v>
      </c>
      <c r="I11" s="202">
        <f>H11/F11%</f>
        <v>85.4</v>
      </c>
    </row>
    <row r="12" spans="1:9" s="24" customFormat="1" ht="18" customHeight="1">
      <c r="A12" s="102"/>
      <c r="B12" s="45"/>
      <c r="C12" s="17" t="s">
        <v>56</v>
      </c>
      <c r="D12" s="67">
        <v>60</v>
      </c>
      <c r="E12" s="17" t="s">
        <v>56</v>
      </c>
      <c r="F12" s="67">
        <v>60</v>
      </c>
      <c r="G12" s="17" t="s">
        <v>56</v>
      </c>
      <c r="H12" s="67"/>
      <c r="I12" s="202">
        <f>H12/F12%</f>
        <v>0</v>
      </c>
    </row>
    <row r="13" spans="1:9" s="24" customFormat="1" ht="18" customHeight="1">
      <c r="A13" s="102"/>
      <c r="B13" s="45"/>
      <c r="C13" s="17" t="s">
        <v>62</v>
      </c>
      <c r="D13" s="67">
        <v>50</v>
      </c>
      <c r="E13" s="17" t="s">
        <v>62</v>
      </c>
      <c r="F13" s="67">
        <v>50</v>
      </c>
      <c r="G13" s="17" t="s">
        <v>62</v>
      </c>
      <c r="H13" s="67"/>
      <c r="I13" s="202">
        <f>H13/F13%</f>
        <v>0</v>
      </c>
    </row>
    <row r="14" spans="1:9" s="24" customFormat="1" ht="18" customHeight="1">
      <c r="A14" s="102"/>
      <c r="B14" s="45"/>
      <c r="C14" s="68" t="s">
        <v>78</v>
      </c>
      <c r="D14" s="69">
        <v>32</v>
      </c>
      <c r="E14" s="68" t="s">
        <v>78</v>
      </c>
      <c r="F14" s="67">
        <v>32</v>
      </c>
      <c r="G14" s="68" t="s">
        <v>78</v>
      </c>
      <c r="H14" s="67">
        <v>11</v>
      </c>
      <c r="I14" s="202">
        <f>H14/F14%</f>
        <v>34.375</v>
      </c>
    </row>
    <row r="15" spans="1:9" s="64" customFormat="1" ht="21.75" customHeight="1">
      <c r="A15" s="143" t="s">
        <v>19</v>
      </c>
      <c r="B15" s="63" t="s">
        <v>22</v>
      </c>
      <c r="C15" s="275">
        <f>D16</f>
        <v>12</v>
      </c>
      <c r="D15" s="268"/>
      <c r="E15" s="275">
        <f>F16</f>
        <v>12</v>
      </c>
      <c r="F15" s="268"/>
      <c r="G15" s="275">
        <f>SUM(H16)</f>
        <v>3</v>
      </c>
      <c r="H15" s="268"/>
      <c r="I15" s="194">
        <f>G15/E15%</f>
        <v>25</v>
      </c>
    </row>
    <row r="16" spans="1:9" s="64" customFormat="1" ht="21.75" customHeight="1">
      <c r="A16" s="143"/>
      <c r="B16" s="45" t="s">
        <v>77</v>
      </c>
      <c r="C16" s="138"/>
      <c r="D16" s="192">
        <v>12</v>
      </c>
      <c r="E16" s="138"/>
      <c r="F16" s="192">
        <v>12</v>
      </c>
      <c r="G16" s="138"/>
      <c r="H16" s="193">
        <v>3</v>
      </c>
      <c r="I16" s="194">
        <f>H16/F16%</f>
        <v>25</v>
      </c>
    </row>
    <row r="17" spans="1:9" s="64" customFormat="1" ht="21.75" customHeight="1">
      <c r="A17" s="143" t="s">
        <v>18</v>
      </c>
      <c r="B17" s="65" t="s">
        <v>84</v>
      </c>
      <c r="C17" s="275">
        <v>0</v>
      </c>
      <c r="D17" s="268"/>
      <c r="E17" s="275">
        <v>0</v>
      </c>
      <c r="F17" s="268"/>
      <c r="G17" s="275">
        <v>0</v>
      </c>
      <c r="H17" s="268"/>
      <c r="I17" s="142">
        <v>0</v>
      </c>
    </row>
    <row r="18" spans="1:9" s="74" customFormat="1" ht="35.25" customHeight="1">
      <c r="A18" s="147" t="s">
        <v>46</v>
      </c>
      <c r="B18" s="73" t="s">
        <v>86</v>
      </c>
      <c r="C18" s="293">
        <v>0</v>
      </c>
      <c r="D18" s="288"/>
      <c r="E18" s="293">
        <v>0</v>
      </c>
      <c r="F18" s="288"/>
      <c r="G18" s="293">
        <v>0</v>
      </c>
      <c r="H18" s="288"/>
      <c r="I18" s="148">
        <v>0</v>
      </c>
    </row>
    <row r="19" spans="1:9" s="76" customFormat="1" ht="33" customHeight="1">
      <c r="A19" s="149" t="s">
        <v>4</v>
      </c>
      <c r="B19" s="75" t="s">
        <v>87</v>
      </c>
      <c r="C19" s="285">
        <f>C20+C21+C22</f>
        <v>0</v>
      </c>
      <c r="D19" s="286"/>
      <c r="E19" s="285">
        <f>E20+E21+E22</f>
        <v>0</v>
      </c>
      <c r="F19" s="286"/>
      <c r="G19" s="285">
        <f>G20+G21+G22</f>
        <v>0</v>
      </c>
      <c r="H19" s="286"/>
      <c r="I19" s="150">
        <v>0</v>
      </c>
    </row>
    <row r="20" spans="1:9" s="74" customFormat="1" ht="32.25" customHeight="1" thickBot="1">
      <c r="A20" s="151" t="s">
        <v>20</v>
      </c>
      <c r="B20" s="73" t="s">
        <v>8</v>
      </c>
      <c r="C20" s="287">
        <v>0</v>
      </c>
      <c r="D20" s="288"/>
      <c r="E20" s="287">
        <v>0</v>
      </c>
      <c r="F20" s="288"/>
      <c r="G20" s="287">
        <v>0</v>
      </c>
      <c r="H20" s="288"/>
      <c r="I20" s="152">
        <v>0</v>
      </c>
    </row>
    <row r="21" spans="1:9" s="64" customFormat="1" ht="29.25" customHeight="1">
      <c r="A21" s="153" t="s">
        <v>17</v>
      </c>
      <c r="B21" s="77" t="s">
        <v>89</v>
      </c>
      <c r="C21" s="275">
        <v>0</v>
      </c>
      <c r="D21" s="268"/>
      <c r="E21" s="275">
        <v>0</v>
      </c>
      <c r="F21" s="268"/>
      <c r="G21" s="275">
        <v>0</v>
      </c>
      <c r="H21" s="268"/>
      <c r="I21" s="142">
        <v>0</v>
      </c>
    </row>
    <row r="22" spans="1:9" s="64" customFormat="1" ht="36" customHeight="1">
      <c r="A22" s="154" t="s">
        <v>38</v>
      </c>
      <c r="B22" s="63" t="s">
        <v>91</v>
      </c>
      <c r="C22" s="291">
        <v>0</v>
      </c>
      <c r="D22" s="292"/>
      <c r="E22" s="291">
        <v>0</v>
      </c>
      <c r="F22" s="292"/>
      <c r="G22" s="291">
        <v>0</v>
      </c>
      <c r="H22" s="292"/>
      <c r="I22" s="155">
        <v>0</v>
      </c>
    </row>
    <row r="23" spans="1:9" s="64" customFormat="1" ht="30.75" customHeight="1">
      <c r="A23" s="141" t="s">
        <v>5</v>
      </c>
      <c r="B23" s="63" t="s">
        <v>94</v>
      </c>
      <c r="C23" s="275">
        <f>C24+C25+C26</f>
        <v>0</v>
      </c>
      <c r="D23" s="268"/>
      <c r="E23" s="275">
        <f>E24+E25+E26</f>
        <v>0</v>
      </c>
      <c r="F23" s="268"/>
      <c r="G23" s="275">
        <f>G24+G25+G26</f>
        <v>0</v>
      </c>
      <c r="H23" s="268"/>
      <c r="I23" s="142">
        <v>0</v>
      </c>
    </row>
    <row r="24" spans="1:9" s="64" customFormat="1" ht="33.75" customHeight="1">
      <c r="A24" s="141" t="s">
        <v>20</v>
      </c>
      <c r="B24" s="80" t="s">
        <v>95</v>
      </c>
      <c r="C24" s="275">
        <v>0</v>
      </c>
      <c r="D24" s="268"/>
      <c r="E24" s="275">
        <v>0</v>
      </c>
      <c r="F24" s="268"/>
      <c r="G24" s="275">
        <v>0</v>
      </c>
      <c r="H24" s="268"/>
      <c r="I24" s="142">
        <v>0</v>
      </c>
    </row>
    <row r="25" spans="1:9" s="64" customFormat="1" ht="33" customHeight="1">
      <c r="A25" s="122" t="s">
        <v>17</v>
      </c>
      <c r="B25" s="80" t="s">
        <v>37</v>
      </c>
      <c r="C25" s="278">
        <v>0</v>
      </c>
      <c r="D25" s="274"/>
      <c r="E25" s="278">
        <v>0</v>
      </c>
      <c r="F25" s="274"/>
      <c r="G25" s="278">
        <v>0</v>
      </c>
      <c r="H25" s="274"/>
      <c r="I25" s="156">
        <v>0</v>
      </c>
    </row>
    <row r="26" spans="1:9" s="64" customFormat="1" ht="33" customHeight="1">
      <c r="A26" s="122" t="s">
        <v>19</v>
      </c>
      <c r="B26" s="80" t="s">
        <v>104</v>
      </c>
      <c r="C26" s="278">
        <f>SUM(D27:D27)</f>
        <v>0</v>
      </c>
      <c r="D26" s="274"/>
      <c r="E26" s="278">
        <f>SUM(F27:F27)</f>
        <v>0</v>
      </c>
      <c r="F26" s="274"/>
      <c r="G26" s="278">
        <f>SUM(H27:H27)</f>
        <v>0</v>
      </c>
      <c r="H26" s="274"/>
      <c r="I26" s="156">
        <v>0</v>
      </c>
    </row>
    <row r="27" spans="1:9" s="24" customFormat="1" ht="18" customHeight="1">
      <c r="A27" s="119"/>
      <c r="B27" s="3"/>
      <c r="C27" s="1"/>
      <c r="D27" s="8"/>
      <c r="E27" s="1"/>
      <c r="F27" s="8"/>
      <c r="G27" s="1"/>
      <c r="H27" s="8"/>
      <c r="I27" s="106"/>
    </row>
    <row r="28" spans="1:9" s="76" customFormat="1" ht="30.75" customHeight="1">
      <c r="A28" s="158" t="s">
        <v>9</v>
      </c>
      <c r="B28" s="75" t="s">
        <v>105</v>
      </c>
      <c r="C28" s="271">
        <f>C29+C31</f>
        <v>0</v>
      </c>
      <c r="D28" s="272"/>
      <c r="E28" s="271">
        <f>E29+E31</f>
        <v>0</v>
      </c>
      <c r="F28" s="272"/>
      <c r="G28" s="271">
        <f>G29+G31</f>
        <v>0</v>
      </c>
      <c r="H28" s="272"/>
      <c r="I28" s="159">
        <v>0</v>
      </c>
    </row>
    <row r="29" spans="1:9" s="64" customFormat="1" ht="23.25" customHeight="1">
      <c r="A29" s="141" t="s">
        <v>2</v>
      </c>
      <c r="B29" s="89" t="s">
        <v>33</v>
      </c>
      <c r="C29" s="275">
        <f>SUM(D30:D30)</f>
        <v>0</v>
      </c>
      <c r="D29" s="268"/>
      <c r="E29" s="275">
        <f>SUM(F30:F30)</f>
        <v>0</v>
      </c>
      <c r="F29" s="268"/>
      <c r="G29" s="275">
        <f>SUM(H30:H30)</f>
        <v>0</v>
      </c>
      <c r="H29" s="268"/>
      <c r="I29" s="142">
        <v>0</v>
      </c>
    </row>
    <row r="30" spans="1:9" s="24" customFormat="1" ht="18" customHeight="1">
      <c r="A30" s="119"/>
      <c r="B30" s="49"/>
      <c r="C30" s="16"/>
      <c r="D30" s="86"/>
      <c r="E30" s="16"/>
      <c r="F30" s="86"/>
      <c r="G30" s="16"/>
      <c r="H30" s="86"/>
      <c r="I30" s="161"/>
    </row>
    <row r="31" spans="1:9" s="76" customFormat="1" ht="24" customHeight="1">
      <c r="A31" s="158" t="s">
        <v>3</v>
      </c>
      <c r="B31" s="75" t="s">
        <v>34</v>
      </c>
      <c r="C31" s="271">
        <v>0</v>
      </c>
      <c r="D31" s="272"/>
      <c r="E31" s="271">
        <v>0</v>
      </c>
      <c r="F31" s="272"/>
      <c r="G31" s="271">
        <v>0</v>
      </c>
      <c r="H31" s="272"/>
      <c r="I31" s="159">
        <v>0</v>
      </c>
    </row>
    <row r="32" spans="1:9" s="76" customFormat="1" ht="24" customHeight="1" thickBot="1">
      <c r="A32" s="162"/>
      <c r="B32" s="163"/>
      <c r="C32" s="164"/>
      <c r="D32" s="165"/>
      <c r="E32" s="164"/>
      <c r="F32" s="165"/>
      <c r="G32" s="164"/>
      <c r="H32" s="165"/>
      <c r="I32" s="166"/>
    </row>
    <row r="33" spans="1:9" s="38" customFormat="1" ht="24" customHeight="1" thickBot="1">
      <c r="A33" s="229" t="s">
        <v>0</v>
      </c>
      <c r="B33" s="230"/>
      <c r="C33" s="229" t="s">
        <v>49</v>
      </c>
      <c r="D33" s="239"/>
      <c r="E33" s="253"/>
      <c r="F33" s="253"/>
      <c r="G33" s="253"/>
      <c r="H33" s="253"/>
      <c r="I33" s="249" t="s">
        <v>174</v>
      </c>
    </row>
    <row r="34" spans="1:9" s="38" customFormat="1" ht="24" customHeight="1" thickBot="1">
      <c r="A34" s="231"/>
      <c r="B34" s="232"/>
      <c r="C34" s="231"/>
      <c r="D34" s="240"/>
      <c r="E34" s="251" t="s">
        <v>123</v>
      </c>
      <c r="F34" s="252"/>
      <c r="G34" s="256" t="s">
        <v>155</v>
      </c>
      <c r="H34" s="257"/>
      <c r="I34" s="250"/>
    </row>
    <row r="35" spans="1:9" s="76" customFormat="1" ht="30.6" customHeight="1">
      <c r="A35" s="167" t="s">
        <v>6</v>
      </c>
      <c r="B35" s="87" t="s">
        <v>110</v>
      </c>
      <c r="C35" s="283">
        <v>0</v>
      </c>
      <c r="D35" s="284"/>
      <c r="E35" s="283">
        <v>0</v>
      </c>
      <c r="F35" s="284"/>
      <c r="G35" s="283">
        <v>0</v>
      </c>
      <c r="H35" s="284"/>
      <c r="I35" s="159">
        <v>0</v>
      </c>
    </row>
    <row r="36" spans="1:9" s="24" customFormat="1" ht="33.6" customHeight="1">
      <c r="A36" s="132"/>
      <c r="B36" s="15" t="s">
        <v>29</v>
      </c>
      <c r="C36" s="254">
        <f>C7+C19+C23+C28+C35</f>
        <v>654</v>
      </c>
      <c r="D36" s="255"/>
      <c r="E36" s="254">
        <f>E7+E19+E23+E28+E35</f>
        <v>654</v>
      </c>
      <c r="F36" s="255"/>
      <c r="G36" s="254">
        <f>G7+G19+G23+G28+G35</f>
        <v>441</v>
      </c>
      <c r="H36" s="255"/>
      <c r="I36" s="190">
        <f>G36/E36%</f>
        <v>67.431192660550465</v>
      </c>
    </row>
    <row r="37" spans="1:9" s="24" customFormat="1" ht="24" customHeight="1">
      <c r="A37" s="133"/>
      <c r="B37" s="9" t="s">
        <v>14</v>
      </c>
      <c r="C37" s="279"/>
      <c r="D37" s="280"/>
      <c r="E37" s="279"/>
      <c r="F37" s="280"/>
      <c r="G37" s="279"/>
      <c r="H37" s="280"/>
      <c r="I37" s="201"/>
    </row>
    <row r="38" spans="1:9" s="24" customFormat="1" ht="24" customHeight="1">
      <c r="A38" s="117"/>
      <c r="B38" s="11" t="s">
        <v>36</v>
      </c>
      <c r="C38" s="281"/>
      <c r="D38" s="282"/>
      <c r="E38" s="281"/>
      <c r="F38" s="282"/>
      <c r="G38" s="281"/>
      <c r="H38" s="282"/>
      <c r="I38" s="201"/>
    </row>
    <row r="39" spans="1:9" s="24" customFormat="1" ht="30" customHeight="1" thickBot="1">
      <c r="A39" s="134"/>
      <c r="B39" s="135" t="s">
        <v>15</v>
      </c>
      <c r="C39" s="269">
        <f>SUM(C36:D38)</f>
        <v>654</v>
      </c>
      <c r="D39" s="270"/>
      <c r="E39" s="269">
        <f>SUM(E36:F38)</f>
        <v>654</v>
      </c>
      <c r="F39" s="270"/>
      <c r="G39" s="269">
        <f>SUM(G36:H38)</f>
        <v>441</v>
      </c>
      <c r="H39" s="270"/>
      <c r="I39" s="191">
        <f>G39/E39%</f>
        <v>67.431192660550465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5">
    <mergeCell ref="A5:B6"/>
    <mergeCell ref="C5:D6"/>
    <mergeCell ref="E5:H5"/>
    <mergeCell ref="A1:I1"/>
    <mergeCell ref="A2:I2"/>
    <mergeCell ref="A3:I3"/>
    <mergeCell ref="A4:I4"/>
    <mergeCell ref="I5:I6"/>
    <mergeCell ref="E6:F6"/>
    <mergeCell ref="G6:H6"/>
    <mergeCell ref="C8:D8"/>
    <mergeCell ref="E8:F8"/>
    <mergeCell ref="G8:H8"/>
    <mergeCell ref="C7:D7"/>
    <mergeCell ref="E7:F7"/>
    <mergeCell ref="G7:H7"/>
    <mergeCell ref="C9:D9"/>
    <mergeCell ref="E9:F9"/>
    <mergeCell ref="G9:H9"/>
    <mergeCell ref="C10:D10"/>
    <mergeCell ref="E10:F10"/>
    <mergeCell ref="G10:H10"/>
    <mergeCell ref="C15:D15"/>
    <mergeCell ref="E15:F15"/>
    <mergeCell ref="G15:H15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I33:I34"/>
    <mergeCell ref="E34:F34"/>
    <mergeCell ref="G34:H34"/>
    <mergeCell ref="C29:D29"/>
    <mergeCell ref="E29:F29"/>
    <mergeCell ref="G29:H29"/>
    <mergeCell ref="C31:D31"/>
    <mergeCell ref="G31:H31"/>
    <mergeCell ref="C26:D26"/>
    <mergeCell ref="E26:F26"/>
    <mergeCell ref="G26:H26"/>
    <mergeCell ref="A33:B34"/>
    <mergeCell ref="C33:D34"/>
    <mergeCell ref="E33:H33"/>
    <mergeCell ref="C28:D28"/>
    <mergeCell ref="E28:F28"/>
    <mergeCell ref="G28:H28"/>
    <mergeCell ref="E31:F31"/>
    <mergeCell ref="C35:D35"/>
    <mergeCell ref="E35:F35"/>
    <mergeCell ref="G35:H35"/>
    <mergeCell ref="C36:D36"/>
    <mergeCell ref="E36:F36"/>
    <mergeCell ref="G36:H36"/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9" zoomScale="75" zoomScaleNormal="75" zoomScaleSheetLayoutView="75" workbookViewId="0">
      <selection activeCell="I33" sqref="I33:I34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76" t="s">
        <v>70</v>
      </c>
      <c r="B1" s="276"/>
      <c r="C1" s="276"/>
      <c r="D1" s="276"/>
      <c r="E1" s="276"/>
      <c r="F1" s="276"/>
      <c r="G1" s="276"/>
      <c r="H1" s="276"/>
      <c r="I1" s="276"/>
    </row>
    <row r="2" spans="1:9" ht="21.6" customHeight="1">
      <c r="A2" s="277" t="s">
        <v>156</v>
      </c>
      <c r="B2" s="277"/>
      <c r="C2" s="277"/>
      <c r="D2" s="277"/>
      <c r="E2" s="277"/>
      <c r="F2" s="277"/>
      <c r="G2" s="277"/>
      <c r="H2" s="277"/>
      <c r="I2" s="277"/>
    </row>
    <row r="3" spans="1:9" ht="21" customHeight="1" thickBot="1">
      <c r="A3" s="259" t="s">
        <v>117</v>
      </c>
      <c r="B3" s="259"/>
      <c r="C3" s="259"/>
      <c r="D3" s="259"/>
      <c r="E3" s="259"/>
      <c r="F3" s="259"/>
      <c r="G3" s="259"/>
      <c r="H3" s="259"/>
      <c r="I3" s="259"/>
    </row>
    <row r="4" spans="1:9" s="38" customFormat="1" ht="23.25" customHeight="1" thickBot="1">
      <c r="A4" s="264" t="s">
        <v>16</v>
      </c>
      <c r="B4" s="265"/>
      <c r="C4" s="265"/>
      <c r="D4" s="265"/>
      <c r="E4" s="265"/>
      <c r="F4" s="265"/>
      <c r="G4" s="265"/>
      <c r="H4" s="265"/>
      <c r="I4" s="266"/>
    </row>
    <row r="5" spans="1:9" s="38" customFormat="1" ht="24" customHeight="1" thickBot="1">
      <c r="A5" s="229" t="s">
        <v>0</v>
      </c>
      <c r="B5" s="230"/>
      <c r="C5" s="229" t="s">
        <v>49</v>
      </c>
      <c r="D5" s="239"/>
      <c r="E5" s="253"/>
      <c r="F5" s="253"/>
      <c r="G5" s="253"/>
      <c r="H5" s="253"/>
      <c r="I5" s="249" t="s">
        <v>174</v>
      </c>
    </row>
    <row r="6" spans="1:9" s="38" customFormat="1" ht="24" customHeight="1" thickBot="1">
      <c r="A6" s="231"/>
      <c r="B6" s="232"/>
      <c r="C6" s="231"/>
      <c r="D6" s="240"/>
      <c r="E6" s="251" t="s">
        <v>123</v>
      </c>
      <c r="F6" s="252"/>
      <c r="G6" s="256" t="s">
        <v>155</v>
      </c>
      <c r="H6" s="257"/>
      <c r="I6" s="250"/>
    </row>
    <row r="7" spans="1:9" s="24" customFormat="1" ht="32.25" customHeight="1">
      <c r="A7" s="100" t="s">
        <v>1</v>
      </c>
      <c r="B7" s="2" t="s">
        <v>71</v>
      </c>
      <c r="C7" s="294">
        <f>C8+C9+C15+C17+C18</f>
        <v>66</v>
      </c>
      <c r="D7" s="295"/>
      <c r="E7" s="294">
        <f>E8+E9+E15+E17+E18</f>
        <v>66</v>
      </c>
      <c r="F7" s="295"/>
      <c r="G7" s="294">
        <f>G8+G9+G15+G17+G18</f>
        <v>7</v>
      </c>
      <c r="H7" s="295"/>
      <c r="I7" s="140">
        <f>G7/E7%</f>
        <v>10.606060606060606</v>
      </c>
    </row>
    <row r="8" spans="1:9" s="64" customFormat="1" ht="33.75" customHeight="1">
      <c r="A8" s="141" t="s">
        <v>2</v>
      </c>
      <c r="B8" s="63" t="s">
        <v>31</v>
      </c>
      <c r="C8" s="260">
        <v>0</v>
      </c>
      <c r="D8" s="260"/>
      <c r="E8" s="260">
        <v>0</v>
      </c>
      <c r="F8" s="260"/>
      <c r="G8" s="260">
        <v>0</v>
      </c>
      <c r="H8" s="260"/>
      <c r="I8" s="142"/>
    </row>
    <row r="9" spans="1:9" s="64" customFormat="1" ht="21.75" customHeight="1">
      <c r="A9" s="143" t="s">
        <v>17</v>
      </c>
      <c r="B9" s="65" t="s">
        <v>32</v>
      </c>
      <c r="C9" s="267">
        <f>C10</f>
        <v>66</v>
      </c>
      <c r="D9" s="268"/>
      <c r="E9" s="267">
        <f>E10</f>
        <v>66</v>
      </c>
      <c r="F9" s="268"/>
      <c r="G9" s="267">
        <f>G10</f>
        <v>7</v>
      </c>
      <c r="H9" s="268"/>
      <c r="I9" s="144">
        <f>G9/E9%</f>
        <v>10.606060606060606</v>
      </c>
    </row>
    <row r="10" spans="1:9" s="24" customFormat="1" ht="18" customHeight="1">
      <c r="A10" s="102"/>
      <c r="B10" s="58" t="s">
        <v>75</v>
      </c>
      <c r="C10" s="237">
        <f>SUM(D11:D13)</f>
        <v>66</v>
      </c>
      <c r="D10" s="238"/>
      <c r="E10" s="237">
        <f>SUM(F11:F13)</f>
        <v>66</v>
      </c>
      <c r="F10" s="238"/>
      <c r="G10" s="237">
        <f>SUM(H11:H13)</f>
        <v>7</v>
      </c>
      <c r="H10" s="238"/>
      <c r="I10" s="145">
        <f>G10/E10%</f>
        <v>10.606060606060606</v>
      </c>
    </row>
    <row r="11" spans="1:9" s="24" customFormat="1" ht="18" customHeight="1">
      <c r="A11" s="102"/>
      <c r="B11" s="45"/>
      <c r="C11" s="32" t="s">
        <v>76</v>
      </c>
      <c r="D11" s="67">
        <v>50</v>
      </c>
      <c r="E11" s="32" t="s">
        <v>76</v>
      </c>
      <c r="F11" s="67">
        <v>50</v>
      </c>
      <c r="G11" s="32" t="s">
        <v>76</v>
      </c>
      <c r="H11" s="137"/>
      <c r="I11" s="170">
        <f>H11/F11%</f>
        <v>0</v>
      </c>
    </row>
    <row r="12" spans="1:9" s="24" customFormat="1" ht="18" customHeight="1">
      <c r="A12" s="102"/>
      <c r="B12" s="45"/>
      <c r="C12" s="4" t="s">
        <v>72</v>
      </c>
      <c r="D12" s="67">
        <v>16</v>
      </c>
      <c r="E12" s="4" t="s">
        <v>72</v>
      </c>
      <c r="F12" s="67">
        <v>16</v>
      </c>
      <c r="G12" s="4" t="s">
        <v>72</v>
      </c>
      <c r="H12" s="137">
        <v>7</v>
      </c>
      <c r="I12" s="170">
        <f>H12/F12%</f>
        <v>43.75</v>
      </c>
    </row>
    <row r="13" spans="1:9" s="24" customFormat="1" ht="18" customHeight="1">
      <c r="A13" s="102"/>
      <c r="B13" s="45"/>
      <c r="C13" s="17"/>
      <c r="D13" s="67"/>
      <c r="E13" s="136"/>
      <c r="F13" s="137"/>
      <c r="G13" s="136"/>
      <c r="H13" s="137"/>
      <c r="I13" s="171"/>
    </row>
    <row r="14" spans="1:9" s="24" customFormat="1" ht="18" customHeight="1">
      <c r="A14" s="102"/>
      <c r="B14" s="45"/>
      <c r="C14" s="68"/>
      <c r="D14" s="69"/>
      <c r="E14" s="136"/>
      <c r="F14" s="137"/>
      <c r="G14" s="136"/>
      <c r="H14" s="137"/>
      <c r="I14" s="171"/>
    </row>
    <row r="15" spans="1:9" s="64" customFormat="1" ht="21.75" customHeight="1">
      <c r="A15" s="143" t="s">
        <v>19</v>
      </c>
      <c r="B15" s="63" t="s">
        <v>22</v>
      </c>
      <c r="C15" s="275">
        <f>C16</f>
        <v>0</v>
      </c>
      <c r="D15" s="268"/>
      <c r="E15" s="275">
        <f>E16</f>
        <v>0</v>
      </c>
      <c r="F15" s="268"/>
      <c r="G15" s="275">
        <f>G16</f>
        <v>0</v>
      </c>
      <c r="H15" s="268"/>
      <c r="I15" s="142">
        <v>0</v>
      </c>
    </row>
    <row r="16" spans="1:9" s="64" customFormat="1" ht="21.75" customHeight="1">
      <c r="A16" s="143"/>
      <c r="B16" s="45"/>
      <c r="C16" s="235">
        <v>0</v>
      </c>
      <c r="D16" s="236"/>
      <c r="E16" s="138"/>
      <c r="F16" s="139"/>
      <c r="G16" s="138"/>
      <c r="H16" s="139"/>
      <c r="I16" s="142"/>
    </row>
    <row r="17" spans="1:9" s="64" customFormat="1" ht="21.75" customHeight="1">
      <c r="A17" s="143" t="s">
        <v>18</v>
      </c>
      <c r="B17" s="65" t="s">
        <v>84</v>
      </c>
      <c r="C17" s="275">
        <v>0</v>
      </c>
      <c r="D17" s="268"/>
      <c r="E17" s="275">
        <v>0</v>
      </c>
      <c r="F17" s="268"/>
      <c r="G17" s="275">
        <v>0</v>
      </c>
      <c r="H17" s="268"/>
      <c r="I17" s="142">
        <v>0</v>
      </c>
    </row>
    <row r="18" spans="1:9" s="74" customFormat="1" ht="35.25" customHeight="1">
      <c r="A18" s="147" t="s">
        <v>46</v>
      </c>
      <c r="B18" s="73" t="s">
        <v>86</v>
      </c>
      <c r="C18" s="293">
        <v>0</v>
      </c>
      <c r="D18" s="288"/>
      <c r="E18" s="293">
        <v>0</v>
      </c>
      <c r="F18" s="288"/>
      <c r="G18" s="293">
        <v>0</v>
      </c>
      <c r="H18" s="288"/>
      <c r="I18" s="148">
        <v>0</v>
      </c>
    </row>
    <row r="19" spans="1:9" s="76" customFormat="1" ht="33" customHeight="1">
      <c r="A19" s="149" t="s">
        <v>4</v>
      </c>
      <c r="B19" s="75" t="s">
        <v>87</v>
      </c>
      <c r="C19" s="285">
        <f>C20+C21+C22</f>
        <v>0</v>
      </c>
      <c r="D19" s="286"/>
      <c r="E19" s="285">
        <f>E20+E21+E22</f>
        <v>0</v>
      </c>
      <c r="F19" s="286"/>
      <c r="G19" s="285">
        <f>G20+G21+G22</f>
        <v>0</v>
      </c>
      <c r="H19" s="286"/>
      <c r="I19" s="150">
        <v>0</v>
      </c>
    </row>
    <row r="20" spans="1:9" s="74" customFormat="1" ht="32.25" customHeight="1">
      <c r="A20" s="151" t="s">
        <v>20</v>
      </c>
      <c r="B20" s="73" t="s">
        <v>8</v>
      </c>
      <c r="C20" s="287">
        <v>0</v>
      </c>
      <c r="D20" s="288"/>
      <c r="E20" s="287">
        <v>0</v>
      </c>
      <c r="F20" s="288"/>
      <c r="G20" s="287">
        <v>0</v>
      </c>
      <c r="H20" s="288"/>
      <c r="I20" s="152">
        <v>0</v>
      </c>
    </row>
    <row r="21" spans="1:9" s="64" customFormat="1" ht="29.25" customHeight="1">
      <c r="A21" s="172" t="s">
        <v>17</v>
      </c>
      <c r="B21" s="90" t="s">
        <v>89</v>
      </c>
      <c r="C21" s="275">
        <v>0</v>
      </c>
      <c r="D21" s="268"/>
      <c r="E21" s="275">
        <v>0</v>
      </c>
      <c r="F21" s="268"/>
      <c r="G21" s="275">
        <v>0</v>
      </c>
      <c r="H21" s="268"/>
      <c r="I21" s="142">
        <v>0</v>
      </c>
    </row>
    <row r="22" spans="1:9" s="64" customFormat="1" ht="36" customHeight="1">
      <c r="A22" s="154" t="s">
        <v>38</v>
      </c>
      <c r="B22" s="63" t="s">
        <v>91</v>
      </c>
      <c r="C22" s="291">
        <v>0</v>
      </c>
      <c r="D22" s="292"/>
      <c r="E22" s="291">
        <v>0</v>
      </c>
      <c r="F22" s="292"/>
      <c r="G22" s="291">
        <v>0</v>
      </c>
      <c r="H22" s="292"/>
      <c r="I22" s="155">
        <v>0</v>
      </c>
    </row>
    <row r="23" spans="1:9" s="64" customFormat="1" ht="30.75" customHeight="1">
      <c r="A23" s="141" t="s">
        <v>5</v>
      </c>
      <c r="B23" s="63" t="s">
        <v>94</v>
      </c>
      <c r="C23" s="275">
        <f>C24+C25+C26</f>
        <v>0</v>
      </c>
      <c r="D23" s="268"/>
      <c r="E23" s="275">
        <f>E24+E25+E26</f>
        <v>0</v>
      </c>
      <c r="F23" s="268"/>
      <c r="G23" s="275">
        <f>G24+G25+G26</f>
        <v>0</v>
      </c>
      <c r="H23" s="268"/>
      <c r="I23" s="142">
        <v>0</v>
      </c>
    </row>
    <row r="24" spans="1:9" s="64" customFormat="1" ht="33.75" customHeight="1">
      <c r="A24" s="141" t="s">
        <v>20</v>
      </c>
      <c r="B24" s="80" t="s">
        <v>95</v>
      </c>
      <c r="C24" s="275">
        <v>0</v>
      </c>
      <c r="D24" s="268"/>
      <c r="E24" s="275">
        <v>0</v>
      </c>
      <c r="F24" s="268"/>
      <c r="G24" s="275">
        <v>0</v>
      </c>
      <c r="H24" s="268"/>
      <c r="I24" s="142">
        <v>0</v>
      </c>
    </row>
    <row r="25" spans="1:9" s="64" customFormat="1" ht="33" customHeight="1">
      <c r="A25" s="122" t="s">
        <v>17</v>
      </c>
      <c r="B25" s="80" t="s">
        <v>37</v>
      </c>
      <c r="C25" s="278">
        <v>0</v>
      </c>
      <c r="D25" s="274"/>
      <c r="E25" s="278">
        <v>0</v>
      </c>
      <c r="F25" s="274"/>
      <c r="G25" s="278">
        <v>0</v>
      </c>
      <c r="H25" s="274"/>
      <c r="I25" s="156">
        <v>0</v>
      </c>
    </row>
    <row r="26" spans="1:9" s="64" customFormat="1" ht="33" customHeight="1">
      <c r="A26" s="122" t="s">
        <v>19</v>
      </c>
      <c r="B26" s="80" t="s">
        <v>104</v>
      </c>
      <c r="C26" s="278">
        <f>SUM(D27:D27)</f>
        <v>0</v>
      </c>
      <c r="D26" s="274"/>
      <c r="E26" s="278">
        <f>SUM(F27:F27)</f>
        <v>0</v>
      </c>
      <c r="F26" s="274"/>
      <c r="G26" s="278">
        <f>SUM(H27:H27)</f>
        <v>0</v>
      </c>
      <c r="H26" s="274"/>
      <c r="I26" s="156">
        <v>0</v>
      </c>
    </row>
    <row r="27" spans="1:9" s="24" customFormat="1" ht="18" customHeight="1">
      <c r="A27" s="119"/>
      <c r="B27" s="3"/>
      <c r="C27" s="1"/>
      <c r="D27" s="8"/>
      <c r="E27" s="1"/>
      <c r="F27" s="8"/>
      <c r="G27" s="1"/>
      <c r="H27" s="8"/>
      <c r="I27" s="106"/>
    </row>
    <row r="28" spans="1:9" s="76" customFormat="1" ht="30.75" customHeight="1">
      <c r="A28" s="158" t="s">
        <v>9</v>
      </c>
      <c r="B28" s="75" t="s">
        <v>105</v>
      </c>
      <c r="C28" s="271">
        <f>C29+C31</f>
        <v>0</v>
      </c>
      <c r="D28" s="272"/>
      <c r="E28" s="271">
        <f>E29+E31</f>
        <v>0</v>
      </c>
      <c r="F28" s="272"/>
      <c r="G28" s="271">
        <f>G29+G31</f>
        <v>0</v>
      </c>
      <c r="H28" s="272"/>
      <c r="I28" s="159">
        <v>0</v>
      </c>
    </row>
    <row r="29" spans="1:9" s="64" customFormat="1" ht="23.25" customHeight="1">
      <c r="A29" s="141" t="s">
        <v>2</v>
      </c>
      <c r="B29" s="89" t="s">
        <v>33</v>
      </c>
      <c r="C29" s="275">
        <f>SUM(D30:D30)</f>
        <v>0</v>
      </c>
      <c r="D29" s="268"/>
      <c r="E29" s="275">
        <f>SUM(F30:F30)</f>
        <v>0</v>
      </c>
      <c r="F29" s="268"/>
      <c r="G29" s="275">
        <f>SUM(H30:H30)</f>
        <v>0</v>
      </c>
      <c r="H29" s="268"/>
      <c r="I29" s="142">
        <v>0</v>
      </c>
    </row>
    <row r="30" spans="1:9" s="24" customFormat="1" ht="18" customHeight="1">
      <c r="A30" s="119"/>
      <c r="B30" s="49"/>
      <c r="C30" s="16"/>
      <c r="D30" s="86"/>
      <c r="E30" s="16"/>
      <c r="F30" s="86"/>
      <c r="G30" s="16"/>
      <c r="H30" s="86"/>
      <c r="I30" s="161"/>
    </row>
    <row r="31" spans="1:9" s="76" customFormat="1" ht="24" customHeight="1">
      <c r="A31" s="158" t="s">
        <v>3</v>
      </c>
      <c r="B31" s="75" t="s">
        <v>34</v>
      </c>
      <c r="C31" s="271">
        <v>0</v>
      </c>
      <c r="D31" s="272"/>
      <c r="E31" s="271">
        <v>0</v>
      </c>
      <c r="F31" s="272"/>
      <c r="G31" s="271">
        <v>0</v>
      </c>
      <c r="H31" s="272"/>
      <c r="I31" s="159">
        <v>0</v>
      </c>
    </row>
    <row r="32" spans="1:9" s="76" customFormat="1" ht="24" customHeight="1" thickBot="1">
      <c r="A32" s="162"/>
      <c r="B32" s="163"/>
      <c r="C32" s="164"/>
      <c r="D32" s="165"/>
      <c r="E32" s="164"/>
      <c r="F32" s="165"/>
      <c r="G32" s="164"/>
      <c r="H32" s="165"/>
      <c r="I32" s="166"/>
    </row>
    <row r="33" spans="1:9" s="38" customFormat="1" ht="24" customHeight="1" thickBot="1">
      <c r="A33" s="229" t="s">
        <v>0</v>
      </c>
      <c r="B33" s="230"/>
      <c r="C33" s="229" t="s">
        <v>49</v>
      </c>
      <c r="D33" s="239"/>
      <c r="E33" s="253"/>
      <c r="F33" s="253"/>
      <c r="G33" s="253"/>
      <c r="H33" s="253"/>
      <c r="I33" s="249" t="s">
        <v>174</v>
      </c>
    </row>
    <row r="34" spans="1:9" s="38" customFormat="1" ht="24" customHeight="1" thickBot="1">
      <c r="A34" s="231"/>
      <c r="B34" s="232"/>
      <c r="C34" s="231"/>
      <c r="D34" s="240"/>
      <c r="E34" s="251" t="s">
        <v>123</v>
      </c>
      <c r="F34" s="252"/>
      <c r="G34" s="256" t="s">
        <v>155</v>
      </c>
      <c r="H34" s="257"/>
      <c r="I34" s="250"/>
    </row>
    <row r="35" spans="1:9" s="76" customFormat="1" ht="30.6" customHeight="1">
      <c r="A35" s="167" t="s">
        <v>6</v>
      </c>
      <c r="B35" s="87" t="s">
        <v>110</v>
      </c>
      <c r="C35" s="283">
        <v>0</v>
      </c>
      <c r="D35" s="284"/>
      <c r="E35" s="283">
        <v>0</v>
      </c>
      <c r="F35" s="284"/>
      <c r="G35" s="283">
        <v>0</v>
      </c>
      <c r="H35" s="284"/>
      <c r="I35" s="159">
        <v>0</v>
      </c>
    </row>
    <row r="36" spans="1:9" s="24" customFormat="1" ht="33.6" customHeight="1">
      <c r="A36" s="132"/>
      <c r="B36" s="15" t="s">
        <v>29</v>
      </c>
      <c r="C36" s="254">
        <f>C7+C19+C23+C28+C35</f>
        <v>66</v>
      </c>
      <c r="D36" s="255"/>
      <c r="E36" s="254">
        <f>E7+E19+E23+E28+E35</f>
        <v>66</v>
      </c>
      <c r="F36" s="255"/>
      <c r="G36" s="254">
        <f>G7+G19+G23+G28+G35</f>
        <v>7</v>
      </c>
      <c r="H36" s="255"/>
      <c r="I36" s="104">
        <f>G36/E36%</f>
        <v>10.606060606060606</v>
      </c>
    </row>
    <row r="37" spans="1:9" s="24" customFormat="1" ht="24" customHeight="1">
      <c r="A37" s="133"/>
      <c r="B37" s="9" t="s">
        <v>14</v>
      </c>
      <c r="C37" s="279"/>
      <c r="D37" s="280"/>
      <c r="E37" s="279"/>
      <c r="F37" s="280"/>
      <c r="G37" s="279"/>
      <c r="H37" s="280"/>
      <c r="I37" s="168"/>
    </row>
    <row r="38" spans="1:9" s="24" customFormat="1" ht="24" customHeight="1">
      <c r="A38" s="117"/>
      <c r="B38" s="11" t="s">
        <v>36</v>
      </c>
      <c r="C38" s="281"/>
      <c r="D38" s="282"/>
      <c r="E38" s="281"/>
      <c r="F38" s="282"/>
      <c r="G38" s="281"/>
      <c r="H38" s="282"/>
      <c r="I38" s="168"/>
    </row>
    <row r="39" spans="1:9" s="24" customFormat="1" ht="30" customHeight="1" thickBot="1">
      <c r="A39" s="134"/>
      <c r="B39" s="135" t="s">
        <v>15</v>
      </c>
      <c r="C39" s="269">
        <f>SUM(C36:D38)</f>
        <v>66</v>
      </c>
      <c r="D39" s="270"/>
      <c r="E39" s="269">
        <f>SUM(E36:F38)</f>
        <v>66</v>
      </c>
      <c r="F39" s="270"/>
      <c r="G39" s="269">
        <f>SUM(G36:H38)</f>
        <v>7</v>
      </c>
      <c r="H39" s="270"/>
      <c r="I39" s="169">
        <f>G39/E39%</f>
        <v>10.606060606060606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6">
    <mergeCell ref="A5:B6"/>
    <mergeCell ref="C5:D6"/>
    <mergeCell ref="E5:H5"/>
    <mergeCell ref="A1:I1"/>
    <mergeCell ref="A2:I2"/>
    <mergeCell ref="A3:I3"/>
    <mergeCell ref="A4:I4"/>
    <mergeCell ref="I5:I6"/>
    <mergeCell ref="E6:F6"/>
    <mergeCell ref="G6:H6"/>
    <mergeCell ref="C8:D8"/>
    <mergeCell ref="E8:F8"/>
    <mergeCell ref="G8:H8"/>
    <mergeCell ref="C7:D7"/>
    <mergeCell ref="E7:F7"/>
    <mergeCell ref="G7:H7"/>
    <mergeCell ref="C15:D15"/>
    <mergeCell ref="E15:F15"/>
    <mergeCell ref="G15:H15"/>
    <mergeCell ref="C16:D16"/>
    <mergeCell ref="C9:D9"/>
    <mergeCell ref="E9:F9"/>
    <mergeCell ref="G9:H9"/>
    <mergeCell ref="C10:D10"/>
    <mergeCell ref="E10:F10"/>
    <mergeCell ref="G10:H10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A33:B34"/>
    <mergeCell ref="C33:D34"/>
    <mergeCell ref="E33:H33"/>
    <mergeCell ref="C28:D28"/>
    <mergeCell ref="E28:F28"/>
    <mergeCell ref="G28:H28"/>
    <mergeCell ref="C29:D29"/>
    <mergeCell ref="E29:F29"/>
    <mergeCell ref="G29:H29"/>
    <mergeCell ref="C36:D36"/>
    <mergeCell ref="E36:F36"/>
    <mergeCell ref="G36:H36"/>
    <mergeCell ref="C31:D31"/>
    <mergeCell ref="E31:F31"/>
    <mergeCell ref="G31:H31"/>
    <mergeCell ref="I33:I34"/>
    <mergeCell ref="E34:F34"/>
    <mergeCell ref="G34:H34"/>
    <mergeCell ref="C35:D35"/>
    <mergeCell ref="E35:F35"/>
    <mergeCell ref="G35:H35"/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9" orientation="landscape" r:id="rId1"/>
  <headerFooter alignWithMargins="0"/>
  <rowBreaks count="1" manualBreakCount="1">
    <brk id="3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165"/>
  <sheetViews>
    <sheetView view="pageBreakPreview" topLeftCell="A19" zoomScale="75" zoomScaleNormal="75" zoomScaleSheetLayoutView="75" workbookViewId="0">
      <selection activeCell="G31" sqref="G31:H31"/>
    </sheetView>
  </sheetViews>
  <sheetFormatPr defaultColWidth="32.42578125" defaultRowHeight="14.25"/>
  <cols>
    <col min="1" max="1" width="3.42578125" style="17" customWidth="1"/>
    <col min="2" max="2" width="34.85546875" style="17" customWidth="1"/>
    <col min="3" max="3" width="32.42578125" style="25" customWidth="1"/>
    <col min="4" max="4" width="7.85546875" style="25" customWidth="1"/>
    <col min="5" max="5" width="31.5703125" style="25" customWidth="1"/>
    <col min="6" max="6" width="7.7109375" style="25" customWidth="1"/>
    <col min="7" max="7" width="32.140625" style="25" customWidth="1"/>
    <col min="8" max="8" width="7.7109375" style="25" customWidth="1"/>
    <col min="9" max="9" width="15.5703125" style="25" customWidth="1"/>
    <col min="10" max="253" width="8.85546875" style="25" customWidth="1"/>
    <col min="254" max="254" width="3.42578125" style="25" customWidth="1"/>
    <col min="255" max="255" width="34.85546875" style="25" customWidth="1"/>
    <col min="256" max="16384" width="32.42578125" style="25"/>
  </cols>
  <sheetData>
    <row r="1" spans="1:9" ht="24" customHeight="1">
      <c r="A1" s="276" t="s">
        <v>70</v>
      </c>
      <c r="B1" s="276"/>
      <c r="C1" s="276"/>
      <c r="D1" s="276"/>
      <c r="E1" s="276"/>
      <c r="F1" s="276"/>
      <c r="G1" s="276"/>
      <c r="H1" s="276"/>
      <c r="I1" s="276"/>
    </row>
    <row r="2" spans="1:9" ht="21.6" customHeight="1">
      <c r="A2" s="277" t="s">
        <v>156</v>
      </c>
      <c r="B2" s="277"/>
      <c r="C2" s="277"/>
      <c r="D2" s="277"/>
      <c r="E2" s="277"/>
      <c r="F2" s="277"/>
      <c r="G2" s="277"/>
      <c r="H2" s="277"/>
      <c r="I2" s="277"/>
    </row>
    <row r="3" spans="1:9" ht="21" customHeight="1" thickBot="1">
      <c r="A3" s="259" t="s">
        <v>118</v>
      </c>
      <c r="B3" s="259"/>
      <c r="C3" s="259"/>
      <c r="D3" s="259"/>
      <c r="E3" s="259"/>
      <c r="F3" s="259"/>
      <c r="G3" s="259"/>
      <c r="H3" s="259"/>
      <c r="I3" s="259"/>
    </row>
    <row r="4" spans="1:9" s="38" customFormat="1" ht="23.25" customHeight="1" thickBot="1">
      <c r="A4" s="264" t="s">
        <v>16</v>
      </c>
      <c r="B4" s="265"/>
      <c r="C4" s="265"/>
      <c r="D4" s="265"/>
      <c r="E4" s="265"/>
      <c r="F4" s="265"/>
      <c r="G4" s="265"/>
      <c r="H4" s="265"/>
      <c r="I4" s="266"/>
    </row>
    <row r="5" spans="1:9" s="38" customFormat="1" ht="24" customHeight="1" thickBot="1">
      <c r="A5" s="229" t="s">
        <v>0</v>
      </c>
      <c r="B5" s="230"/>
      <c r="C5" s="229" t="s">
        <v>49</v>
      </c>
      <c r="D5" s="239"/>
      <c r="E5" s="253"/>
      <c r="F5" s="253"/>
      <c r="G5" s="253"/>
      <c r="H5" s="253"/>
      <c r="I5" s="249" t="s">
        <v>174</v>
      </c>
    </row>
    <row r="6" spans="1:9" s="38" customFormat="1" ht="24" customHeight="1" thickBot="1">
      <c r="A6" s="231"/>
      <c r="B6" s="232"/>
      <c r="C6" s="231"/>
      <c r="D6" s="240"/>
      <c r="E6" s="251" t="s">
        <v>123</v>
      </c>
      <c r="F6" s="252"/>
      <c r="G6" s="256" t="s">
        <v>155</v>
      </c>
      <c r="H6" s="257"/>
      <c r="I6" s="250"/>
    </row>
    <row r="7" spans="1:9" s="24" customFormat="1" ht="32.25" customHeight="1">
      <c r="A7" s="100" t="s">
        <v>1</v>
      </c>
      <c r="B7" s="2" t="s">
        <v>71</v>
      </c>
      <c r="C7" s="294">
        <f>C8+C9+C15+C17+C18</f>
        <v>17492</v>
      </c>
      <c r="D7" s="295"/>
      <c r="E7" s="294">
        <f>E8+E9+E15+E17+E18</f>
        <v>17492</v>
      </c>
      <c r="F7" s="295"/>
      <c r="G7" s="294">
        <f>G8+G9+G15+G17+G18</f>
        <v>11059</v>
      </c>
      <c r="H7" s="295"/>
      <c r="I7" s="200">
        <f>G7/E7%</f>
        <v>63.223187742968221</v>
      </c>
    </row>
    <row r="8" spans="1:9" s="64" customFormat="1" ht="33.75" customHeight="1">
      <c r="A8" s="141" t="s">
        <v>2</v>
      </c>
      <c r="B8" s="63" t="s">
        <v>31</v>
      </c>
      <c r="C8" s="260">
        <v>0</v>
      </c>
      <c r="D8" s="260"/>
      <c r="E8" s="260">
        <v>0</v>
      </c>
      <c r="F8" s="260"/>
      <c r="G8" s="260">
        <v>0</v>
      </c>
      <c r="H8" s="260"/>
      <c r="I8" s="142"/>
    </row>
    <row r="9" spans="1:9" s="64" customFormat="1" ht="21.75" customHeight="1">
      <c r="A9" s="143" t="s">
        <v>17</v>
      </c>
      <c r="B9" s="65" t="s">
        <v>32</v>
      </c>
      <c r="C9" s="267">
        <f>C10+C12</f>
        <v>14002</v>
      </c>
      <c r="D9" s="268"/>
      <c r="E9" s="267">
        <f>E10+E12</f>
        <v>14002</v>
      </c>
      <c r="F9" s="268"/>
      <c r="G9" s="267">
        <f>G10+G12</f>
        <v>9001</v>
      </c>
      <c r="H9" s="268"/>
      <c r="I9" s="195">
        <f>G9/E9%</f>
        <v>64.28367376089129</v>
      </c>
    </row>
    <row r="10" spans="1:9" s="24" customFormat="1" ht="18" customHeight="1">
      <c r="A10" s="102"/>
      <c r="B10" s="45" t="s">
        <v>79</v>
      </c>
      <c r="C10" s="237">
        <f>SUM(D11)</f>
        <v>43</v>
      </c>
      <c r="D10" s="238"/>
      <c r="E10" s="237">
        <f>SUM(F11)</f>
        <v>43</v>
      </c>
      <c r="F10" s="238"/>
      <c r="G10" s="237">
        <v>0</v>
      </c>
      <c r="H10" s="238"/>
      <c r="I10" s="196">
        <f>G10/E10%</f>
        <v>0</v>
      </c>
    </row>
    <row r="11" spans="1:9" s="24" customFormat="1" ht="18" customHeight="1">
      <c r="A11" s="102"/>
      <c r="B11" s="5"/>
      <c r="C11" s="4" t="s">
        <v>62</v>
      </c>
      <c r="D11" s="8">
        <v>43</v>
      </c>
      <c r="E11" s="4" t="s">
        <v>62</v>
      </c>
      <c r="F11" s="137">
        <v>43</v>
      </c>
      <c r="G11" s="4" t="s">
        <v>62</v>
      </c>
      <c r="H11" s="137">
        <v>0</v>
      </c>
      <c r="I11" s="197">
        <f>H11/F11%</f>
        <v>0</v>
      </c>
    </row>
    <row r="12" spans="1:9" s="24" customFormat="1" ht="18" customHeight="1">
      <c r="A12" s="102"/>
      <c r="B12" s="45" t="s">
        <v>80</v>
      </c>
      <c r="C12" s="235">
        <f>SUM(D13:D14)</f>
        <v>13959</v>
      </c>
      <c r="D12" s="236"/>
      <c r="E12" s="235">
        <f>SUM(F13:F14)</f>
        <v>13959</v>
      </c>
      <c r="F12" s="236"/>
      <c r="G12" s="235">
        <f>SUM(H13:H14)</f>
        <v>9001</v>
      </c>
      <c r="H12" s="236"/>
      <c r="I12" s="198">
        <f>H12/E12%</f>
        <v>0</v>
      </c>
    </row>
    <row r="13" spans="1:9" s="24" customFormat="1" ht="18" customHeight="1">
      <c r="A13" s="102"/>
      <c r="B13" s="45"/>
      <c r="C13" s="4" t="s">
        <v>74</v>
      </c>
      <c r="D13" s="8">
        <v>7373</v>
      </c>
      <c r="E13" s="4" t="s">
        <v>74</v>
      </c>
      <c r="F13" s="137">
        <v>7373</v>
      </c>
      <c r="G13" s="4" t="s">
        <v>74</v>
      </c>
      <c r="H13" s="225">
        <v>4352</v>
      </c>
      <c r="I13" s="197">
        <f>H13/F13%</f>
        <v>59.026176590261763</v>
      </c>
    </row>
    <row r="14" spans="1:9" s="24" customFormat="1" ht="18" customHeight="1">
      <c r="A14" s="102"/>
      <c r="B14" s="45"/>
      <c r="C14" s="4" t="s">
        <v>81</v>
      </c>
      <c r="D14" s="8">
        <v>6586</v>
      </c>
      <c r="E14" s="4" t="s">
        <v>81</v>
      </c>
      <c r="F14" s="137">
        <v>6586</v>
      </c>
      <c r="G14" s="4" t="s">
        <v>81</v>
      </c>
      <c r="H14" s="225">
        <v>4649</v>
      </c>
      <c r="I14" s="197">
        <f>H14/F14%</f>
        <v>70.589128454296997</v>
      </c>
    </row>
    <row r="15" spans="1:9" s="64" customFormat="1" ht="21.75" customHeight="1">
      <c r="A15" s="143" t="s">
        <v>19</v>
      </c>
      <c r="B15" s="63" t="s">
        <v>22</v>
      </c>
      <c r="C15" s="275">
        <f>D16</f>
        <v>3490</v>
      </c>
      <c r="D15" s="268"/>
      <c r="E15" s="275">
        <f>F16</f>
        <v>3490</v>
      </c>
      <c r="F15" s="268"/>
      <c r="G15" s="275">
        <f>H16</f>
        <v>2058</v>
      </c>
      <c r="H15" s="268"/>
      <c r="I15" s="195">
        <f>G15/E15%</f>
        <v>58.968481375358166</v>
      </c>
    </row>
    <row r="16" spans="1:9" s="64" customFormat="1" ht="21.75" customHeight="1">
      <c r="A16" s="143"/>
      <c r="B16" s="45" t="s">
        <v>80</v>
      </c>
      <c r="C16" s="71" t="s">
        <v>82</v>
      </c>
      <c r="D16" s="72">
        <v>3490</v>
      </c>
      <c r="E16" s="138"/>
      <c r="F16" s="72">
        <v>3490</v>
      </c>
      <c r="G16" s="71" t="s">
        <v>82</v>
      </c>
      <c r="H16" s="139">
        <v>2058</v>
      </c>
      <c r="I16" s="199">
        <f>H16/F16%</f>
        <v>58.968481375358166</v>
      </c>
    </row>
    <row r="17" spans="1:9" s="64" customFormat="1" ht="21.75" customHeight="1">
      <c r="A17" s="143" t="s">
        <v>18</v>
      </c>
      <c r="B17" s="65" t="s">
        <v>84</v>
      </c>
      <c r="C17" s="275">
        <v>0</v>
      </c>
      <c r="D17" s="268"/>
      <c r="E17" s="275">
        <v>0</v>
      </c>
      <c r="F17" s="268"/>
      <c r="G17" s="275">
        <v>0</v>
      </c>
      <c r="H17" s="268"/>
      <c r="I17" s="142">
        <v>0</v>
      </c>
    </row>
    <row r="18" spans="1:9" s="74" customFormat="1" ht="35.25" customHeight="1">
      <c r="A18" s="147" t="s">
        <v>46</v>
      </c>
      <c r="B18" s="73" t="s">
        <v>86</v>
      </c>
      <c r="C18" s="293">
        <v>0</v>
      </c>
      <c r="D18" s="288"/>
      <c r="E18" s="293">
        <v>0</v>
      </c>
      <c r="F18" s="288"/>
      <c r="G18" s="293">
        <v>0</v>
      </c>
      <c r="H18" s="288"/>
      <c r="I18" s="148">
        <v>0</v>
      </c>
    </row>
    <row r="19" spans="1:9" s="76" customFormat="1" ht="33" customHeight="1">
      <c r="A19" s="149" t="s">
        <v>4</v>
      </c>
      <c r="B19" s="75" t="s">
        <v>87</v>
      </c>
      <c r="C19" s="285">
        <f>C20+C21+C22</f>
        <v>0</v>
      </c>
      <c r="D19" s="286"/>
      <c r="E19" s="285">
        <f>E20+E21+E22</f>
        <v>0</v>
      </c>
      <c r="F19" s="286"/>
      <c r="G19" s="285">
        <f>G20+G21+G22</f>
        <v>0</v>
      </c>
      <c r="H19" s="286"/>
      <c r="I19" s="150">
        <v>0</v>
      </c>
    </row>
    <row r="20" spans="1:9" s="74" customFormat="1" ht="32.25" customHeight="1">
      <c r="A20" s="151" t="s">
        <v>20</v>
      </c>
      <c r="B20" s="73" t="s">
        <v>8</v>
      </c>
      <c r="C20" s="287">
        <v>0</v>
      </c>
      <c r="D20" s="288"/>
      <c r="E20" s="287">
        <v>0</v>
      </c>
      <c r="F20" s="288"/>
      <c r="G20" s="287">
        <v>0</v>
      </c>
      <c r="H20" s="288"/>
      <c r="I20" s="152">
        <v>0</v>
      </c>
    </row>
    <row r="21" spans="1:9" s="64" customFormat="1" ht="29.25" customHeight="1">
      <c r="A21" s="172" t="s">
        <v>17</v>
      </c>
      <c r="B21" s="90" t="s">
        <v>89</v>
      </c>
      <c r="C21" s="275">
        <v>0</v>
      </c>
      <c r="D21" s="268"/>
      <c r="E21" s="275">
        <v>0</v>
      </c>
      <c r="F21" s="268"/>
      <c r="G21" s="275">
        <v>0</v>
      </c>
      <c r="H21" s="268"/>
      <c r="I21" s="142">
        <v>0</v>
      </c>
    </row>
    <row r="22" spans="1:9" s="64" customFormat="1" ht="36" customHeight="1">
      <c r="A22" s="154" t="s">
        <v>38</v>
      </c>
      <c r="B22" s="63" t="s">
        <v>91</v>
      </c>
      <c r="C22" s="291">
        <v>0</v>
      </c>
      <c r="D22" s="292"/>
      <c r="E22" s="291">
        <v>0</v>
      </c>
      <c r="F22" s="292"/>
      <c r="G22" s="291">
        <v>0</v>
      </c>
      <c r="H22" s="292"/>
      <c r="I22" s="155">
        <v>0</v>
      </c>
    </row>
    <row r="23" spans="1:9" s="64" customFormat="1" ht="30.75" customHeight="1">
      <c r="A23" s="141" t="s">
        <v>5</v>
      </c>
      <c r="B23" s="63" t="s">
        <v>94</v>
      </c>
      <c r="C23" s="275">
        <f>C24+C25+C26</f>
        <v>0</v>
      </c>
      <c r="D23" s="268"/>
      <c r="E23" s="275">
        <f>E24+E25+E26</f>
        <v>0</v>
      </c>
      <c r="F23" s="268"/>
      <c r="G23" s="275">
        <f>G24+G25+G26</f>
        <v>0</v>
      </c>
      <c r="H23" s="268"/>
      <c r="I23" s="142">
        <v>0</v>
      </c>
    </row>
    <row r="24" spans="1:9" s="64" customFormat="1" ht="33.75" customHeight="1">
      <c r="A24" s="141" t="s">
        <v>20</v>
      </c>
      <c r="B24" s="80" t="s">
        <v>95</v>
      </c>
      <c r="C24" s="275">
        <v>0</v>
      </c>
      <c r="D24" s="268"/>
      <c r="E24" s="275">
        <v>0</v>
      </c>
      <c r="F24" s="268"/>
      <c r="G24" s="275">
        <v>0</v>
      </c>
      <c r="H24" s="268"/>
      <c r="I24" s="142">
        <v>0</v>
      </c>
    </row>
    <row r="25" spans="1:9" s="64" customFormat="1" ht="33" customHeight="1">
      <c r="A25" s="122" t="s">
        <v>17</v>
      </c>
      <c r="B25" s="80" t="s">
        <v>37</v>
      </c>
      <c r="C25" s="278">
        <v>0</v>
      </c>
      <c r="D25" s="274"/>
      <c r="E25" s="278">
        <v>0</v>
      </c>
      <c r="F25" s="274"/>
      <c r="G25" s="278">
        <v>0</v>
      </c>
      <c r="H25" s="274"/>
      <c r="I25" s="156">
        <v>0</v>
      </c>
    </row>
    <row r="26" spans="1:9" s="64" customFormat="1" ht="33" customHeight="1">
      <c r="A26" s="122" t="s">
        <v>19</v>
      </c>
      <c r="B26" s="80" t="s">
        <v>104</v>
      </c>
      <c r="C26" s="278">
        <f>SUM(D27:D27)</f>
        <v>0</v>
      </c>
      <c r="D26" s="274"/>
      <c r="E26" s="278">
        <f>SUM(F27:F27)</f>
        <v>0</v>
      </c>
      <c r="F26" s="274"/>
      <c r="G26" s="278">
        <f>SUM(H27:H27)</f>
        <v>0</v>
      </c>
      <c r="H26" s="274"/>
      <c r="I26" s="156">
        <v>0</v>
      </c>
    </row>
    <row r="27" spans="1:9" s="24" customFormat="1" ht="18" customHeight="1">
      <c r="A27" s="119"/>
      <c r="B27" s="3"/>
      <c r="C27" s="1"/>
      <c r="D27" s="8"/>
      <c r="E27" s="1"/>
      <c r="F27" s="8"/>
      <c r="G27" s="1"/>
      <c r="H27" s="8"/>
      <c r="I27" s="106">
        <v>0</v>
      </c>
    </row>
    <row r="28" spans="1:9" s="76" customFormat="1" ht="30.75" customHeight="1">
      <c r="A28" s="158" t="s">
        <v>9</v>
      </c>
      <c r="B28" s="75" t="s">
        <v>105</v>
      </c>
      <c r="C28" s="271">
        <f>C29+C31</f>
        <v>0</v>
      </c>
      <c r="D28" s="272"/>
      <c r="E28" s="271">
        <f>E29+E31</f>
        <v>0</v>
      </c>
      <c r="F28" s="272"/>
      <c r="G28" s="271">
        <f>G29+G31</f>
        <v>0</v>
      </c>
      <c r="H28" s="272"/>
      <c r="I28" s="159">
        <v>0</v>
      </c>
    </row>
    <row r="29" spans="1:9" s="64" customFormat="1" ht="23.25" customHeight="1">
      <c r="A29" s="141" t="s">
        <v>2</v>
      </c>
      <c r="B29" s="89" t="s">
        <v>33</v>
      </c>
      <c r="C29" s="275">
        <f>SUM(D30:D30)</f>
        <v>0</v>
      </c>
      <c r="D29" s="268"/>
      <c r="E29" s="275">
        <f>SUM(F30:F30)</f>
        <v>0</v>
      </c>
      <c r="F29" s="268"/>
      <c r="G29" s="275">
        <f>SUM(H30:H30)</f>
        <v>0</v>
      </c>
      <c r="H29" s="268"/>
      <c r="I29" s="142">
        <v>0</v>
      </c>
    </row>
    <row r="30" spans="1:9" s="24" customFormat="1" ht="18" customHeight="1">
      <c r="A30" s="119"/>
      <c r="B30" s="49"/>
      <c r="C30" s="16"/>
      <c r="D30" s="86"/>
      <c r="E30" s="16"/>
      <c r="F30" s="86"/>
      <c r="G30" s="16"/>
      <c r="H30" s="86"/>
      <c r="I30" s="161"/>
    </row>
    <row r="31" spans="1:9" s="76" customFormat="1" ht="24" customHeight="1">
      <c r="A31" s="158" t="s">
        <v>3</v>
      </c>
      <c r="B31" s="75" t="s">
        <v>34</v>
      </c>
      <c r="C31" s="271">
        <v>0</v>
      </c>
      <c r="D31" s="272"/>
      <c r="E31" s="271">
        <v>0</v>
      </c>
      <c r="F31" s="272"/>
      <c r="G31" s="271">
        <v>0</v>
      </c>
      <c r="H31" s="272"/>
      <c r="I31" s="159">
        <v>0</v>
      </c>
    </row>
    <row r="32" spans="1:9" s="76" customFormat="1" ht="24" customHeight="1" thickBot="1">
      <c r="A32" s="162"/>
      <c r="B32" s="163"/>
      <c r="C32" s="164"/>
      <c r="D32" s="165"/>
      <c r="E32" s="164"/>
      <c r="F32" s="165"/>
      <c r="G32" s="164"/>
      <c r="H32" s="165"/>
      <c r="I32" s="166"/>
    </row>
    <row r="33" spans="1:9" s="38" customFormat="1" ht="24" customHeight="1" thickBot="1">
      <c r="A33" s="229" t="s">
        <v>122</v>
      </c>
      <c r="B33" s="230"/>
      <c r="C33" s="229" t="s">
        <v>49</v>
      </c>
      <c r="D33" s="239"/>
      <c r="E33" s="253"/>
      <c r="F33" s="253"/>
      <c r="G33" s="253"/>
      <c r="H33" s="253"/>
      <c r="I33" s="249" t="s">
        <v>174</v>
      </c>
    </row>
    <row r="34" spans="1:9" s="38" customFormat="1" ht="24" customHeight="1" thickBot="1">
      <c r="A34" s="231"/>
      <c r="B34" s="232"/>
      <c r="C34" s="231"/>
      <c r="D34" s="240"/>
      <c r="E34" s="251" t="s">
        <v>123</v>
      </c>
      <c r="F34" s="252"/>
      <c r="G34" s="256" t="s">
        <v>155</v>
      </c>
      <c r="H34" s="257"/>
      <c r="I34" s="250"/>
    </row>
    <row r="35" spans="1:9" s="76" customFormat="1" ht="30.6" customHeight="1">
      <c r="A35" s="167" t="s">
        <v>6</v>
      </c>
      <c r="B35" s="87" t="s">
        <v>110</v>
      </c>
      <c r="C35" s="283">
        <v>0</v>
      </c>
      <c r="D35" s="284"/>
      <c r="E35" s="283">
        <v>0</v>
      </c>
      <c r="F35" s="284"/>
      <c r="G35" s="283">
        <v>0</v>
      </c>
      <c r="H35" s="284"/>
      <c r="I35" s="159">
        <v>0</v>
      </c>
    </row>
    <row r="36" spans="1:9" s="24" customFormat="1" ht="33.6" customHeight="1">
      <c r="A36" s="132"/>
      <c r="B36" s="15" t="s">
        <v>29</v>
      </c>
      <c r="C36" s="254">
        <f>C7+C19+C23+C28+C35</f>
        <v>17492</v>
      </c>
      <c r="D36" s="255"/>
      <c r="E36" s="254">
        <f>E7+E19+E23+E28+E35</f>
        <v>17492</v>
      </c>
      <c r="F36" s="255"/>
      <c r="G36" s="254">
        <f>G7+G19+G23+G28+G35</f>
        <v>11059</v>
      </c>
      <c r="H36" s="255"/>
      <c r="I36" s="190">
        <f>G36/E36%</f>
        <v>63.223187742968221</v>
      </c>
    </row>
    <row r="37" spans="1:9" s="24" customFormat="1" ht="24" customHeight="1">
      <c r="A37" s="133"/>
      <c r="B37" s="9" t="s">
        <v>14</v>
      </c>
      <c r="C37" s="279"/>
      <c r="D37" s="280"/>
      <c r="E37" s="279"/>
      <c r="F37" s="280"/>
      <c r="G37" s="279"/>
      <c r="H37" s="280"/>
      <c r="I37" s="168"/>
    </row>
    <row r="38" spans="1:9" s="24" customFormat="1" ht="24" customHeight="1">
      <c r="A38" s="117"/>
      <c r="B38" s="11" t="s">
        <v>36</v>
      </c>
      <c r="C38" s="281"/>
      <c r="D38" s="282"/>
      <c r="E38" s="281"/>
      <c r="F38" s="282"/>
      <c r="G38" s="281"/>
      <c r="H38" s="282"/>
      <c r="I38" s="168"/>
    </row>
    <row r="39" spans="1:9" s="24" customFormat="1" ht="30" customHeight="1" thickBot="1">
      <c r="A39" s="134"/>
      <c r="B39" s="135" t="s">
        <v>15</v>
      </c>
      <c r="C39" s="269">
        <f>SUM(C36:D38)</f>
        <v>17492</v>
      </c>
      <c r="D39" s="270"/>
      <c r="E39" s="269">
        <f>SUM(E36:F38)</f>
        <v>17492</v>
      </c>
      <c r="F39" s="270"/>
      <c r="G39" s="269">
        <f>SUM(G36:H38)</f>
        <v>11059</v>
      </c>
      <c r="H39" s="270"/>
      <c r="I39" s="191">
        <f>G39/E39%</f>
        <v>63.223187742968221</v>
      </c>
    </row>
    <row r="40" spans="1:9" s="24" customFormat="1" ht="13.15" customHeight="1">
      <c r="A40" s="17"/>
      <c r="B40" s="17"/>
    </row>
    <row r="41" spans="1:9" s="24" customFormat="1">
      <c r="A41" s="17"/>
      <c r="B41" s="17"/>
    </row>
    <row r="42" spans="1:9" s="24" customFormat="1" ht="25.15" customHeight="1">
      <c r="A42" s="17"/>
      <c r="B42" s="17"/>
    </row>
    <row r="43" spans="1:9" s="24" customFormat="1">
      <c r="A43" s="17"/>
      <c r="B43" s="17"/>
    </row>
    <row r="44" spans="1:9" s="24" customFormat="1">
      <c r="A44" s="17"/>
      <c r="B44" s="17"/>
    </row>
    <row r="45" spans="1:9" s="24" customFormat="1" ht="13.15" customHeight="1">
      <c r="A45" s="17"/>
      <c r="B45" s="17"/>
    </row>
    <row r="46" spans="1:9" s="24" customFormat="1" ht="13.15" customHeight="1">
      <c r="A46" s="17"/>
      <c r="B46" s="17"/>
    </row>
    <row r="47" spans="1:9" s="24" customFormat="1" ht="13.15" customHeight="1">
      <c r="A47" s="17"/>
      <c r="B47" s="17"/>
    </row>
    <row r="48" spans="1:9" s="24" customFormat="1" ht="13.15" customHeight="1">
      <c r="A48" s="17"/>
      <c r="B48" s="17"/>
    </row>
    <row r="49" spans="1:2" s="24" customFormat="1">
      <c r="A49" s="17"/>
      <c r="B49" s="17"/>
    </row>
    <row r="50" spans="1:2" s="24" customFormat="1">
      <c r="A50" s="17"/>
      <c r="B50" s="17"/>
    </row>
    <row r="51" spans="1:2" s="24" customFormat="1">
      <c r="A51" s="17"/>
      <c r="B51" s="17"/>
    </row>
    <row r="52" spans="1:2" s="24" customFormat="1">
      <c r="A52" s="17"/>
      <c r="B52" s="17"/>
    </row>
    <row r="53" spans="1:2" s="24" customFormat="1" ht="13.15" customHeight="1">
      <c r="A53" s="17"/>
      <c r="B53" s="17"/>
    </row>
    <row r="54" spans="1:2" s="24" customFormat="1">
      <c r="A54" s="17"/>
      <c r="B54" s="17"/>
    </row>
    <row r="55" spans="1:2" s="24" customFormat="1" ht="13.15" customHeight="1">
      <c r="A55" s="17"/>
      <c r="B55" s="17"/>
    </row>
    <row r="56" spans="1:2" s="24" customFormat="1">
      <c r="A56" s="17"/>
      <c r="B56" s="17"/>
    </row>
    <row r="57" spans="1:2" s="24" customFormat="1">
      <c r="A57" s="17"/>
      <c r="B57" s="17"/>
    </row>
    <row r="58" spans="1:2" s="24" customFormat="1">
      <c r="A58" s="17"/>
      <c r="B58" s="17"/>
    </row>
    <row r="59" spans="1:2" s="24" customFormat="1" ht="14.45" customHeight="1">
      <c r="A59" s="17"/>
      <c r="B59" s="17"/>
    </row>
    <row r="60" spans="1:2" s="24" customFormat="1">
      <c r="A60" s="17"/>
      <c r="B60" s="17"/>
    </row>
    <row r="61" spans="1:2" s="24" customFormat="1">
      <c r="A61" s="17"/>
      <c r="B61" s="17"/>
    </row>
    <row r="62" spans="1:2" s="24" customFormat="1">
      <c r="A62" s="17"/>
      <c r="B62" s="17"/>
    </row>
    <row r="63" spans="1:2" s="24" customFormat="1">
      <c r="A63" s="17"/>
      <c r="B63" s="17"/>
    </row>
    <row r="64" spans="1:2" s="24" customFormat="1" ht="13.15" customHeight="1">
      <c r="A64" s="17"/>
      <c r="B64" s="17"/>
    </row>
    <row r="65" spans="1:2" s="24" customFormat="1">
      <c r="A65" s="17"/>
      <c r="B65" s="17"/>
    </row>
    <row r="66" spans="1:2" s="24" customFormat="1">
      <c r="A66" s="17"/>
      <c r="B66" s="17"/>
    </row>
    <row r="67" spans="1:2" s="24" customFormat="1">
      <c r="A67" s="17"/>
      <c r="B67" s="17"/>
    </row>
    <row r="68" spans="1:2" s="24" customFormat="1">
      <c r="A68" s="17"/>
      <c r="B68" s="17"/>
    </row>
    <row r="69" spans="1:2" s="24" customFormat="1">
      <c r="A69" s="17"/>
      <c r="B69" s="17"/>
    </row>
    <row r="70" spans="1:2" s="24" customFormat="1" ht="13.15" customHeight="1">
      <c r="A70" s="17"/>
      <c r="B70" s="17"/>
    </row>
    <row r="71" spans="1:2" s="24" customFormat="1">
      <c r="A71" s="17"/>
      <c r="B71" s="17"/>
    </row>
    <row r="72" spans="1:2" s="24" customFormat="1" ht="13.15" customHeight="1">
      <c r="A72" s="17"/>
      <c r="B72" s="17"/>
    </row>
    <row r="73" spans="1:2" s="24" customFormat="1">
      <c r="A73" s="17"/>
      <c r="B73" s="17"/>
    </row>
    <row r="74" spans="1:2" s="24" customFormat="1">
      <c r="A74" s="17"/>
      <c r="B74" s="17"/>
    </row>
    <row r="75" spans="1:2" s="24" customFormat="1">
      <c r="A75" s="17"/>
      <c r="B75" s="17"/>
    </row>
    <row r="76" spans="1:2" s="24" customFormat="1" ht="13.15" customHeight="1">
      <c r="A76" s="17"/>
      <c r="B76" s="17"/>
    </row>
    <row r="77" spans="1:2" s="24" customFormat="1" ht="28.9" customHeight="1">
      <c r="A77" s="17"/>
      <c r="B77" s="17"/>
    </row>
    <row r="78" spans="1:2" s="24" customFormat="1">
      <c r="A78" s="17"/>
      <c r="B78" s="17"/>
    </row>
    <row r="79" spans="1:2" s="24" customFormat="1" ht="28.9" customHeight="1">
      <c r="A79" s="17"/>
      <c r="B79" s="17"/>
    </row>
    <row r="80" spans="1:2" s="24" customFormat="1">
      <c r="A80" s="17"/>
      <c r="B80" s="17"/>
    </row>
    <row r="81" spans="1:2" s="24" customFormat="1" ht="15" customHeight="1">
      <c r="A81" s="17"/>
      <c r="B81" s="17"/>
    </row>
    <row r="82" spans="1:2" s="24" customFormat="1">
      <c r="A82" s="17"/>
      <c r="B82" s="17"/>
    </row>
    <row r="83" spans="1:2" s="24" customFormat="1" ht="26.45" customHeight="1">
      <c r="A83" s="17"/>
      <c r="B83" s="17"/>
    </row>
    <row r="84" spans="1:2" s="24" customFormat="1" ht="146.44999999999999" customHeight="1">
      <c r="A84" s="17"/>
      <c r="B84" s="17"/>
    </row>
    <row r="85" spans="1:2" s="24" customFormat="1">
      <c r="A85" s="17"/>
      <c r="B85" s="17"/>
    </row>
    <row r="86" spans="1:2" s="24" customFormat="1" ht="13.15" customHeight="1">
      <c r="A86" s="17"/>
      <c r="B86" s="17"/>
    </row>
    <row r="87" spans="1:2" s="24" customFormat="1">
      <c r="A87" s="17"/>
      <c r="B87" s="17"/>
    </row>
    <row r="88" spans="1:2" s="24" customFormat="1">
      <c r="A88" s="17"/>
      <c r="B88" s="17"/>
    </row>
    <row r="89" spans="1:2" s="24" customFormat="1">
      <c r="A89" s="17"/>
      <c r="B89" s="17"/>
    </row>
    <row r="90" spans="1:2" s="24" customFormat="1" ht="27.6" customHeight="1">
      <c r="A90" s="17"/>
      <c r="B90" s="17"/>
    </row>
    <row r="91" spans="1:2" s="24" customFormat="1">
      <c r="A91" s="17"/>
      <c r="B91" s="17"/>
    </row>
    <row r="92" spans="1:2" s="24" customFormat="1">
      <c r="A92" s="17"/>
      <c r="B92" s="17"/>
    </row>
    <row r="93" spans="1:2" s="24" customFormat="1">
      <c r="A93" s="17"/>
      <c r="B93" s="17"/>
    </row>
    <row r="94" spans="1:2" s="24" customFormat="1" ht="13.15" customHeight="1">
      <c r="A94" s="17"/>
      <c r="B94" s="17"/>
    </row>
    <row r="95" spans="1:2" s="24" customFormat="1" ht="13.15" customHeight="1">
      <c r="A95" s="17"/>
      <c r="B95" s="17"/>
    </row>
    <row r="96" spans="1:2" s="24" customFormat="1">
      <c r="A96" s="17"/>
      <c r="B96" s="17"/>
    </row>
    <row r="97" spans="1:2" s="24" customFormat="1">
      <c r="A97" s="17"/>
      <c r="B97" s="17"/>
    </row>
    <row r="98" spans="1:2" s="24" customFormat="1" ht="13.15" customHeight="1">
      <c r="A98" s="17"/>
      <c r="B98" s="17"/>
    </row>
    <row r="99" spans="1:2" s="24" customFormat="1">
      <c r="A99" s="17"/>
      <c r="B99" s="17"/>
    </row>
    <row r="100" spans="1:2" s="24" customFormat="1">
      <c r="A100" s="17"/>
      <c r="B100" s="17"/>
    </row>
    <row r="101" spans="1:2" s="24" customFormat="1" ht="27" customHeight="1">
      <c r="A101" s="17"/>
      <c r="B101" s="17"/>
    </row>
    <row r="102" spans="1:2" s="24" customFormat="1" ht="13.15" customHeight="1">
      <c r="A102" s="17"/>
      <c r="B102" s="17"/>
    </row>
    <row r="103" spans="1:2" s="24" customFormat="1" ht="13.15" customHeight="1">
      <c r="A103" s="17"/>
      <c r="B103" s="17"/>
    </row>
    <row r="104" spans="1:2" s="24" customFormat="1">
      <c r="A104" s="17"/>
      <c r="B104" s="17"/>
    </row>
    <row r="105" spans="1:2" s="24" customFormat="1">
      <c r="A105" s="17"/>
      <c r="B105" s="17"/>
    </row>
    <row r="106" spans="1:2" s="24" customFormat="1">
      <c r="A106" s="17"/>
      <c r="B106" s="17"/>
    </row>
    <row r="108" spans="1:2" ht="13.15" customHeight="1"/>
    <row r="115" spans="3:9" s="17" customFormat="1" ht="13.15" customHeight="1">
      <c r="C115" s="25"/>
      <c r="D115" s="25"/>
      <c r="E115" s="25"/>
      <c r="F115" s="25"/>
      <c r="G115" s="25"/>
      <c r="H115" s="25"/>
      <c r="I115" s="25"/>
    </row>
    <row r="117" spans="3:9" s="17" customFormat="1" ht="15.6" customHeight="1">
      <c r="C117" s="25"/>
      <c r="D117" s="25"/>
      <c r="E117" s="25"/>
      <c r="F117" s="25"/>
      <c r="G117" s="25"/>
      <c r="H117" s="25"/>
      <c r="I117" s="25"/>
    </row>
    <row r="118" spans="3:9" s="17" customFormat="1" ht="10.15" customHeight="1">
      <c r="C118" s="25"/>
      <c r="D118" s="25"/>
      <c r="E118" s="25"/>
      <c r="F118" s="25"/>
      <c r="G118" s="25"/>
      <c r="H118" s="25"/>
      <c r="I118" s="25"/>
    </row>
    <row r="119" spans="3:9" s="17" customFormat="1" ht="13.15" customHeight="1">
      <c r="C119" s="25"/>
      <c r="D119" s="25"/>
      <c r="E119" s="25"/>
      <c r="F119" s="25"/>
      <c r="G119" s="25"/>
      <c r="H119" s="25"/>
      <c r="I119" s="25"/>
    </row>
    <row r="120" spans="3:9" s="17" customFormat="1" ht="13.15" customHeight="1">
      <c r="C120" s="25"/>
      <c r="D120" s="25"/>
      <c r="E120" s="25"/>
      <c r="F120" s="25"/>
      <c r="G120" s="25"/>
      <c r="H120" s="25"/>
      <c r="I120" s="25"/>
    </row>
    <row r="121" spans="3:9" s="17" customFormat="1" ht="22.9" customHeight="1">
      <c r="C121" s="25"/>
      <c r="D121" s="25"/>
      <c r="E121" s="25"/>
      <c r="F121" s="25"/>
      <c r="G121" s="25"/>
      <c r="H121" s="25"/>
      <c r="I121" s="25"/>
    </row>
    <row r="122" spans="3:9" s="17" customFormat="1" ht="15.6" customHeight="1">
      <c r="C122" s="25"/>
      <c r="D122" s="25"/>
      <c r="E122" s="25"/>
      <c r="F122" s="25"/>
      <c r="G122" s="25"/>
      <c r="H122" s="25"/>
      <c r="I122" s="25"/>
    </row>
    <row r="123" spans="3:9" s="17" customFormat="1" ht="27" customHeight="1">
      <c r="C123" s="25"/>
      <c r="D123" s="25"/>
      <c r="E123" s="25"/>
      <c r="F123" s="25"/>
      <c r="G123" s="25"/>
      <c r="H123" s="25"/>
      <c r="I123" s="25"/>
    </row>
    <row r="124" spans="3:9" s="17" customFormat="1" ht="25.9" customHeight="1">
      <c r="C124" s="25"/>
      <c r="D124" s="25"/>
      <c r="E124" s="25"/>
      <c r="F124" s="25"/>
      <c r="G124" s="25"/>
      <c r="H124" s="25"/>
      <c r="I124" s="25"/>
    </row>
    <row r="125" spans="3:9" s="17" customFormat="1" ht="27" customHeight="1">
      <c r="C125" s="25"/>
      <c r="D125" s="25"/>
      <c r="E125" s="25"/>
      <c r="F125" s="25"/>
      <c r="G125" s="25"/>
      <c r="H125" s="25"/>
      <c r="I125" s="25"/>
    </row>
    <row r="126" spans="3:9" s="17" customFormat="1" ht="26.45" customHeight="1">
      <c r="C126" s="25"/>
      <c r="D126" s="25"/>
      <c r="E126" s="25"/>
      <c r="F126" s="25"/>
      <c r="G126" s="25"/>
      <c r="H126" s="25"/>
      <c r="I126" s="25"/>
    </row>
    <row r="127" spans="3:9" s="17" customFormat="1" ht="13.15" customHeight="1">
      <c r="C127" s="25"/>
      <c r="D127" s="25"/>
      <c r="E127" s="25"/>
      <c r="F127" s="25"/>
      <c r="G127" s="25"/>
      <c r="H127" s="25"/>
      <c r="I127" s="25"/>
    </row>
    <row r="129" spans="3:9" s="17" customFormat="1" ht="85.9" customHeight="1">
      <c r="C129" s="25"/>
      <c r="D129" s="25"/>
      <c r="E129" s="25"/>
      <c r="F129" s="25"/>
      <c r="G129" s="25"/>
      <c r="H129" s="25"/>
      <c r="I129" s="25"/>
    </row>
    <row r="132" spans="3:9" s="17" customFormat="1" ht="13.15" customHeight="1">
      <c r="C132" s="25"/>
      <c r="D132" s="25"/>
      <c r="E132" s="25"/>
      <c r="F132" s="25"/>
      <c r="G132" s="25"/>
      <c r="H132" s="25"/>
      <c r="I132" s="25"/>
    </row>
    <row r="134" spans="3:9" s="17" customFormat="1" ht="20.45" customHeight="1">
      <c r="C134" s="25"/>
      <c r="D134" s="25"/>
      <c r="E134" s="25"/>
      <c r="F134" s="25"/>
      <c r="G134" s="25"/>
      <c r="H134" s="25"/>
      <c r="I134" s="25"/>
    </row>
    <row r="135" spans="3:9" s="17" customFormat="1" ht="17.45" customHeight="1">
      <c r="C135" s="25"/>
      <c r="D135" s="25"/>
      <c r="E135" s="25"/>
      <c r="F135" s="25"/>
      <c r="G135" s="25"/>
      <c r="H135" s="25"/>
      <c r="I135" s="25"/>
    </row>
    <row r="136" spans="3:9" s="17" customFormat="1" ht="15.6" customHeight="1">
      <c r="C136" s="25"/>
      <c r="D136" s="25"/>
      <c r="E136" s="25"/>
      <c r="F136" s="25"/>
      <c r="G136" s="25"/>
      <c r="H136" s="25"/>
      <c r="I136" s="25"/>
    </row>
    <row r="143" spans="3:9" s="17" customFormat="1" ht="13.15" customHeight="1">
      <c r="C143" s="25"/>
      <c r="D143" s="25"/>
      <c r="E143" s="25"/>
      <c r="F143" s="25"/>
      <c r="G143" s="25"/>
      <c r="H143" s="25"/>
      <c r="I143" s="25"/>
    </row>
    <row r="149" spans="3:9" s="17" customFormat="1" ht="13.15" customHeight="1">
      <c r="C149" s="25"/>
      <c r="D149" s="25"/>
      <c r="E149" s="25"/>
      <c r="F149" s="25"/>
      <c r="G149" s="25"/>
      <c r="H149" s="25"/>
      <c r="I149" s="25"/>
    </row>
    <row r="150" spans="3:9" s="17" customFormat="1" ht="13.15" customHeight="1">
      <c r="C150" s="25"/>
      <c r="D150" s="25"/>
      <c r="E150" s="25"/>
      <c r="F150" s="25"/>
      <c r="G150" s="25"/>
      <c r="H150" s="25"/>
      <c r="I150" s="25"/>
    </row>
    <row r="151" spans="3:9" s="17" customFormat="1" ht="37.9" customHeight="1">
      <c r="C151" s="25"/>
      <c r="D151" s="25"/>
      <c r="E151" s="25"/>
      <c r="F151" s="25"/>
      <c r="G151" s="25"/>
      <c r="H151" s="25"/>
      <c r="I151" s="25"/>
    </row>
    <row r="152" spans="3:9" s="17" customFormat="1" ht="21" customHeight="1">
      <c r="C152" s="25"/>
      <c r="D152" s="25"/>
      <c r="E152" s="25"/>
      <c r="F152" s="25"/>
      <c r="G152" s="25"/>
      <c r="H152" s="25"/>
      <c r="I152" s="25"/>
    </row>
    <row r="155" spans="3:9" s="17" customFormat="1" ht="4.9000000000000004" customHeight="1">
      <c r="C155" s="25"/>
      <c r="D155" s="25"/>
      <c r="E155" s="25"/>
      <c r="F155" s="25"/>
      <c r="G155" s="25"/>
      <c r="H155" s="25"/>
      <c r="I155" s="25"/>
    </row>
    <row r="157" spans="3:9" s="17" customFormat="1" ht="24.6" customHeight="1">
      <c r="C157" s="25"/>
      <c r="D157" s="25"/>
      <c r="E157" s="25"/>
      <c r="F157" s="25"/>
      <c r="G157" s="25"/>
      <c r="H157" s="25"/>
      <c r="I157" s="25"/>
    </row>
    <row r="159" spans="3:9" s="17" customFormat="1" ht="16.899999999999999" customHeight="1">
      <c r="C159" s="25"/>
      <c r="D159" s="25"/>
      <c r="E159" s="25"/>
      <c r="F159" s="25"/>
      <c r="G159" s="25"/>
      <c r="H159" s="25"/>
      <c r="I159" s="25"/>
    </row>
    <row r="160" spans="3:9" s="17" customFormat="1" ht="17.45" customHeight="1">
      <c r="C160" s="25"/>
      <c r="D160" s="25"/>
      <c r="E160" s="25"/>
      <c r="F160" s="25"/>
      <c r="G160" s="25"/>
      <c r="H160" s="25"/>
      <c r="I160" s="25"/>
    </row>
    <row r="161" spans="3:9" s="17" customFormat="1" ht="28.15" customHeight="1">
      <c r="C161" s="25"/>
      <c r="D161" s="25"/>
      <c r="E161" s="25"/>
      <c r="F161" s="25"/>
      <c r="G161" s="25"/>
      <c r="H161" s="25"/>
      <c r="I161" s="25"/>
    </row>
    <row r="162" spans="3:9" s="17" customFormat="1" ht="4.9000000000000004" customHeight="1">
      <c r="C162" s="25"/>
      <c r="D162" s="25"/>
      <c r="E162" s="25"/>
      <c r="F162" s="25"/>
      <c r="G162" s="25"/>
      <c r="H162" s="25"/>
      <c r="I162" s="25"/>
    </row>
    <row r="163" spans="3:9" s="17" customFormat="1" ht="27" customHeight="1">
      <c r="C163" s="25"/>
      <c r="D163" s="25"/>
      <c r="E163" s="25"/>
      <c r="F163" s="25"/>
      <c r="G163" s="25"/>
      <c r="H163" s="25"/>
      <c r="I163" s="25"/>
    </row>
    <row r="164" spans="3:9" s="17" customFormat="1" ht="5.45" customHeight="1">
      <c r="C164" s="25"/>
      <c r="D164" s="25"/>
      <c r="E164" s="25"/>
      <c r="F164" s="25"/>
      <c r="G164" s="25"/>
      <c r="H164" s="25"/>
      <c r="I164" s="25"/>
    </row>
    <row r="165" spans="3:9" s="17" customFormat="1" ht="32.450000000000003" customHeight="1">
      <c r="C165" s="25"/>
      <c r="D165" s="25"/>
      <c r="E165" s="25"/>
      <c r="F165" s="25"/>
      <c r="G165" s="25"/>
      <c r="H165" s="25"/>
      <c r="I165" s="25"/>
    </row>
  </sheetData>
  <mergeCells count="88">
    <mergeCell ref="A5:B6"/>
    <mergeCell ref="C5:D6"/>
    <mergeCell ref="E5:H5"/>
    <mergeCell ref="A1:I1"/>
    <mergeCell ref="A2:I2"/>
    <mergeCell ref="A3:I3"/>
    <mergeCell ref="A4:I4"/>
    <mergeCell ref="I5:I6"/>
    <mergeCell ref="E6:F6"/>
    <mergeCell ref="G6:H6"/>
    <mergeCell ref="C8:D8"/>
    <mergeCell ref="E8:F8"/>
    <mergeCell ref="G8:H8"/>
    <mergeCell ref="C7:D7"/>
    <mergeCell ref="E7:F7"/>
    <mergeCell ref="G7:H7"/>
    <mergeCell ref="C9:D9"/>
    <mergeCell ref="E9:F9"/>
    <mergeCell ref="G9:H9"/>
    <mergeCell ref="C10:D10"/>
    <mergeCell ref="E10:F10"/>
    <mergeCell ref="G10:H10"/>
    <mergeCell ref="C15:D15"/>
    <mergeCell ref="E15:F15"/>
    <mergeCell ref="G15:H15"/>
    <mergeCell ref="E12:F12"/>
    <mergeCell ref="G12:H12"/>
    <mergeCell ref="C12:D12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A33:B34"/>
    <mergeCell ref="C33:D34"/>
    <mergeCell ref="E33:H33"/>
    <mergeCell ref="C28:D28"/>
    <mergeCell ref="E28:F28"/>
    <mergeCell ref="G28:H28"/>
    <mergeCell ref="C31:D31"/>
    <mergeCell ref="I33:I34"/>
    <mergeCell ref="E34:F34"/>
    <mergeCell ref="G34:H34"/>
    <mergeCell ref="C25:D25"/>
    <mergeCell ref="E25:F25"/>
    <mergeCell ref="G25:H25"/>
    <mergeCell ref="C26:D26"/>
    <mergeCell ref="E26:F26"/>
    <mergeCell ref="G26:H26"/>
    <mergeCell ref="C29:D29"/>
    <mergeCell ref="E29:F29"/>
    <mergeCell ref="G29:H29"/>
    <mergeCell ref="G31:H31"/>
    <mergeCell ref="E31:F31"/>
    <mergeCell ref="C39:D39"/>
    <mergeCell ref="E39:F39"/>
    <mergeCell ref="G39:H39"/>
    <mergeCell ref="C37:D37"/>
    <mergeCell ref="E37:F37"/>
    <mergeCell ref="G37:H37"/>
    <mergeCell ref="C38:D38"/>
    <mergeCell ref="E38:F38"/>
    <mergeCell ref="G38:H38"/>
    <mergeCell ref="C35:D35"/>
    <mergeCell ref="E35:F35"/>
    <mergeCell ref="G35:H35"/>
    <mergeCell ref="C36:D36"/>
    <mergeCell ref="E36:F36"/>
    <mergeCell ref="G36:H36"/>
  </mergeCells>
  <phoneticPr fontId="5" type="noConversion"/>
  <printOptions horizontalCentered="1"/>
  <pageMargins left="7.874015748031496E-2" right="0" top="0.39370078740157483" bottom="0.19685039370078741" header="0.23622047244094491" footer="0.39370078740157483"/>
  <pageSetup paperSize="9" scale="65" orientation="landscape" r:id="rId1"/>
  <headerFooter alignWithMargins="0"/>
  <rowBreaks count="1" manualBreakCount="1">
    <brk id="3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5</vt:i4>
      </vt:variant>
    </vt:vector>
  </HeadingPairs>
  <TitlesOfParts>
    <vt:vector size="11" baseType="lpstr">
      <vt:lpstr>HIV+Int.</vt:lpstr>
      <vt:lpstr>CSANA</vt:lpstr>
      <vt:lpstr>MŰV.HÁZ</vt:lpstr>
      <vt:lpstr>KÖNYVTÁR</vt:lpstr>
      <vt:lpstr>ÓVI-KH</vt:lpstr>
      <vt:lpstr>Munka3</vt:lpstr>
      <vt:lpstr>CSANA!Nyomtatási_terület</vt:lpstr>
      <vt:lpstr>'HIV+Int.'!Nyomtatási_terület</vt:lpstr>
      <vt:lpstr>KÖNYVTÁR!Nyomtatási_terület</vt:lpstr>
      <vt:lpstr>MŰV.HÁZ!Nyomtatási_terület</vt:lpstr>
      <vt:lpstr>'ÓVI-KH'!Nyomtatási_terület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2011-11-02T10:12:45Z</cp:lastPrinted>
  <dcterms:created xsi:type="dcterms:W3CDTF">2001-07-16T06:07:52Z</dcterms:created>
  <dcterms:modified xsi:type="dcterms:W3CDTF">2011-11-23T18:09:21Z</dcterms:modified>
</cp:coreProperties>
</file>